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2022\"/>
    </mc:Choice>
  </mc:AlternateContent>
  <bookViews>
    <workbookView xWindow="0" yWindow="0" windowWidth="21075" windowHeight="9810"/>
  </bookViews>
  <sheets>
    <sheet name="0503721" sheetId="2" r:id="rId1"/>
  </sheets>
  <definedNames>
    <definedName name="ID_120655894" localSheetId="0">'0503721'!$C$7</definedName>
    <definedName name="ID_120655895" localSheetId="0">'0503721'!$C$167</definedName>
    <definedName name="ID_120655896" localSheetId="0">'0503721'!$C$6</definedName>
    <definedName name="ID_120655897" localSheetId="0">'0503721'!$H$8</definedName>
    <definedName name="ID_120655899" localSheetId="0">'0503721'!$C$163</definedName>
    <definedName name="ID_120655900" localSheetId="0">'0503721'!$H$167</definedName>
    <definedName name="ID_120655902" localSheetId="0">'0503721'!$C$165</definedName>
    <definedName name="ID_120655903" localSheetId="0">'0503721'!$G$165</definedName>
    <definedName name="ID_120655904" localSheetId="0">'0503721'!$C$8</definedName>
    <definedName name="ID_120655908" localSheetId="0">'0503721'!$F$167</definedName>
    <definedName name="ID_125816462" localSheetId="0">'0503721'!$E$151</definedName>
    <definedName name="ID_125816463" localSheetId="0">'0503721'!$E$154</definedName>
    <definedName name="ID_125816465" localSheetId="0">'0503721'!$E$113</definedName>
    <definedName name="ID_125816467" localSheetId="0">'0503721'!$D$152</definedName>
    <definedName name="ID_125816468" localSheetId="0">'0503721'!$D$155</definedName>
    <definedName name="ID_125816469" localSheetId="0">'0503721'!$C$100</definedName>
    <definedName name="ID_125816470" localSheetId="0">'0503721'!$C$110</definedName>
    <definedName name="ID_125816472" localSheetId="0">'0503721'!$C$99</definedName>
    <definedName name="ID_125816473" localSheetId="0">'0503721'!$G$150</definedName>
    <definedName name="ID_125816474" localSheetId="0">'0503721'!$H$112</definedName>
    <definedName name="ID_125816475" localSheetId="0">'0503721'!$D$122</definedName>
    <definedName name="ID_125816476" localSheetId="0">'0503721'!$C$104</definedName>
    <definedName name="ID_125816477" localSheetId="0">'0503721'!$F$153</definedName>
    <definedName name="ID_125816479" localSheetId="0">'0503721'!$D$123</definedName>
    <definedName name="ID_125816481" localSheetId="0">'0503721'!$E$104</definedName>
    <definedName name="ID_125816482" localSheetId="0">'0503721'!$F$104</definedName>
    <definedName name="ID_125816483" localSheetId="0">'0503721'!$F$111</definedName>
    <definedName name="ID_125816484" localSheetId="0">'0503721'!$E$21</definedName>
    <definedName name="ID_125816485" localSheetId="0">'0503721'!$G$21</definedName>
    <definedName name="ID_125816486" localSheetId="0">'0503721'!$E$27</definedName>
    <definedName name="ID_125816487" localSheetId="0">'0503721'!$E$99</definedName>
    <definedName name="ID_125816488" localSheetId="0">'0503721'!$F$99</definedName>
    <definedName name="ID_125816489" localSheetId="0">'0503721'!$E$102</definedName>
    <definedName name="ID_125816490" localSheetId="0">'0503721'!$C$133</definedName>
    <definedName name="ID_125816491" localSheetId="0">'0503721'!$D$24</definedName>
    <definedName name="ID_125816495" localSheetId="0">'0503721'!$C$139</definedName>
    <definedName name="ID_125816496" localSheetId="0">'0503721'!$G$122</definedName>
    <definedName name="ID_125816497" localSheetId="0">'0503721'!$H$122</definedName>
    <definedName name="ID_125816500" localSheetId="0">'0503721'!$E$123</definedName>
    <definedName name="ID_125816501" localSheetId="0">'0503721'!$E$127</definedName>
    <definedName name="ID_125816502" localSheetId="0">'0503721'!$H$127</definedName>
    <definedName name="ID_125816503" localSheetId="0">'0503721'!$F$63</definedName>
    <definedName name="ID_125816504" localSheetId="0">'0503721'!$H$63</definedName>
    <definedName name="ID_125816508" localSheetId="0">'0503721'!$H$42</definedName>
    <definedName name="ID_125816512" localSheetId="0">'0503721'!$D$66</definedName>
    <definedName name="ID_125816514" localSheetId="0">'0503721'!$F$139</definedName>
    <definedName name="ID_125816517" localSheetId="0">'0503721'!$F$128</definedName>
    <definedName name="ID_125816519" localSheetId="0">'0503721'!$E$75</definedName>
    <definedName name="ID_125816520" localSheetId="0">'0503721'!$F$79</definedName>
    <definedName name="ID_125816521" localSheetId="0">'0503721'!$H$128</definedName>
    <definedName name="ID_125816522" localSheetId="0">'0503721'!$F$134</definedName>
    <definedName name="ID_125816523" localSheetId="0">'0503721'!$H$137</definedName>
    <definedName name="ID_125816524" localSheetId="0">'0503721'!$E$140</definedName>
    <definedName name="ID_125816526" localSheetId="0">'0503721'!$C$72</definedName>
    <definedName name="ID_125816527" localSheetId="0">'0503721'!$D$72</definedName>
    <definedName name="ID_125816528" localSheetId="0">'0503721'!$C$79</definedName>
    <definedName name="ID_125816532" localSheetId="0">'0503721'!$E$51</definedName>
    <definedName name="ID_125816533" localSheetId="0">'0503721'!$F$52</definedName>
    <definedName name="ID_125816534" localSheetId="0">'0503721'!$G$138</definedName>
    <definedName name="ID_125816535" localSheetId="0">'0503721'!$H$90</definedName>
    <definedName name="ID_125816536" localSheetId="0">'0503721'!$H$91</definedName>
    <definedName name="ID_125816537" localSheetId="0">'0503721'!$G$92</definedName>
    <definedName name="ID_125816539" localSheetId="0">'0503721'!$F$154</definedName>
    <definedName name="ID_125816540" localSheetId="0">'0503721'!$G$154</definedName>
    <definedName name="ID_125816541" localSheetId="0">'0503721'!$G$113</definedName>
    <definedName name="ID_125816542" localSheetId="0">'0503721'!$D$56</definedName>
    <definedName name="ID_125816546" localSheetId="0">'0503721'!$C$149</definedName>
    <definedName name="ID_125816547" localSheetId="0">'0503721'!$D$103</definedName>
    <definedName name="ID_125816548" localSheetId="0">'0503721'!$G$149</definedName>
    <definedName name="ID_125816549" localSheetId="0">'0503721'!$C$98</definedName>
    <definedName name="ID_125816550" localSheetId="0">'0503721'!$D$98</definedName>
    <definedName name="ID_125816551" localSheetId="0">'0503721'!$C$122</definedName>
    <definedName name="ID_125816552" localSheetId="0">'0503721'!$C$101</definedName>
    <definedName name="ID_125816553" localSheetId="0">'0503721'!$C$34</definedName>
    <definedName name="ID_125816554" localSheetId="0">'0503721'!$C$111</definedName>
    <definedName name="ID_125816555" localSheetId="0">'0503721'!$H$98</definedName>
    <definedName name="ID_125816556" localSheetId="0">'0503721'!$C$123</definedName>
    <definedName name="ID_125816557" localSheetId="0">'0503721'!$H$21</definedName>
    <definedName name="ID_125816558" localSheetId="0">'0503721'!$C$107</definedName>
    <definedName name="ID_125816559" localSheetId="0">'0503721'!$D$136</definedName>
    <definedName name="ID_125816566" localSheetId="0">'0503721'!$E$136</definedName>
    <definedName name="ID_125816567" localSheetId="0">'0503721'!$F$42</definedName>
    <definedName name="ID_125816569" localSheetId="0">'0503721'!$F$66</definedName>
    <definedName name="ID_125816572" localSheetId="0">'0503721'!$E$128</definedName>
    <definedName name="ID_125816576" localSheetId="0">'0503721'!$D$42</definedName>
    <definedName name="ID_125816577" localSheetId="0">'0503721'!$E$94</definedName>
    <definedName name="ID_125816578" localSheetId="0">'0503721'!$G$79</definedName>
    <definedName name="ID_125816579" localSheetId="0">'0503721'!$G$128</definedName>
    <definedName name="ID_125816580" localSheetId="0">'0503721'!$E$134</definedName>
    <definedName name="ID_125816583" localSheetId="0">'0503721'!$D$75</definedName>
    <definedName name="ID_125816585" localSheetId="0">'0503721'!$C$141</definedName>
    <definedName name="ID_125816593" localSheetId="0">'0503721'!$E$138</definedName>
    <definedName name="ID_125816594" localSheetId="0">'0503721'!$E$141</definedName>
    <definedName name="ID_125816595" localSheetId="0">'0503721'!$H$93</definedName>
    <definedName name="ID_125816596" localSheetId="0">'0503721'!$H$100</definedName>
    <definedName name="ID_125816597" localSheetId="0">'0503721'!$F$148</definedName>
    <definedName name="ID_125816598" localSheetId="0">'0503721'!$F$110</definedName>
    <definedName name="ID_125816602" localSheetId="0">'0503721'!$E$152</definedName>
    <definedName name="ID_125816603" localSheetId="0">'0503721'!$F$152</definedName>
    <definedName name="ID_125816604" localSheetId="0">'0503721'!$D$101</definedName>
    <definedName name="ID_125816605" localSheetId="0">'0503721'!$G$153</definedName>
    <definedName name="ID_125816607" localSheetId="0">'0503721'!$E$95</definedName>
    <definedName name="ID_125816608" localSheetId="0">'0503721'!$H$95</definedName>
    <definedName name="ID_125816609" localSheetId="0">'0503721'!$D$34</definedName>
    <definedName name="ID_125816610" localSheetId="0">'0503721'!$D$17</definedName>
    <definedName name="ID_125816611" localSheetId="0">'0503721'!$E$17</definedName>
    <definedName name="ID_125816612" localSheetId="0">'0503721'!$H$104</definedName>
    <definedName name="ID_125816613" localSheetId="0">'0503721'!$F$27</definedName>
    <definedName name="ID_125816618" localSheetId="0">'0503721'!$F$69</definedName>
    <definedName name="ID_125816620" localSheetId="0">'0503721'!$D$112</definedName>
    <definedName name="ID_125816623" localSheetId="0">'0503721'!$E$63</definedName>
    <definedName name="ID_125816624" localSheetId="0">'0503721'!$F$123</definedName>
    <definedName name="ID_125816625" localSheetId="0">'0503721'!$G$127</definedName>
    <definedName name="ID_125816626" localSheetId="0">'0503721'!$F$133</definedName>
    <definedName name="ID_125816632" localSheetId="0">'0503721'!$D$129</definedName>
    <definedName name="ID_125816633" localSheetId="0">'0503721'!$D$140</definedName>
    <definedName name="ID_125816806" localSheetId="0">'0503721'!$H$136</definedName>
    <definedName name="ID_125816809" localSheetId="0">'0503721'!$E$139</definedName>
    <definedName name="ID_125816859" localSheetId="0">'0503721'!$E$42</definedName>
    <definedName name="ID_125816909" localSheetId="0">'0503721'!$G$42</definedName>
    <definedName name="ID_125817038" localSheetId="0">'0503721'!$G$66</definedName>
    <definedName name="ID_125817086" localSheetId="0">'0503721'!$G$139</definedName>
    <definedName name="ID_125817153" localSheetId="0">'0503721'!$H$72</definedName>
    <definedName name="ID_125817159" localSheetId="0">'0503721'!$E$137</definedName>
    <definedName name="ID_125817160" localSheetId="0">'0503721'!$G$137</definedName>
    <definedName name="ID_125817163" localSheetId="0">'0503721'!$D$69</definedName>
    <definedName name="ID_125817166" localSheetId="0">'0503721'!$H$140</definedName>
    <definedName name="ID_125817167" localSheetId="0">'0503721'!$C$134</definedName>
    <definedName name="ID_125817170" localSheetId="0">'0503721'!$E$129</definedName>
    <definedName name="ID_125817173" localSheetId="0">'0503721'!$G$51</definedName>
    <definedName name="ID_125817174" localSheetId="0">'0503721'!$H$135</definedName>
    <definedName name="ID_125817175" localSheetId="0">'0503721'!$F$138</definedName>
    <definedName name="ID_125817176" localSheetId="0">'0503721'!$H$138</definedName>
    <definedName name="ID_125817177" localSheetId="0">'0503721'!$E$156</definedName>
    <definedName name="ID_125817178" localSheetId="0">'0503721'!$F$90</definedName>
    <definedName name="ID_125817179" localSheetId="0">'0503721'!$G$90</definedName>
    <definedName name="ID_125817180" localSheetId="0">'0503721'!$F$91</definedName>
    <definedName name="ID_125817181" localSheetId="0">'0503721'!$G$91</definedName>
    <definedName name="ID_125817183" localSheetId="0">'0503721'!$D$150</definedName>
    <definedName name="ID_125817184" localSheetId="0">'0503721'!$G$141</definedName>
    <definedName name="ID_125817189" localSheetId="0">'0503721'!$H$148</definedName>
    <definedName name="ID_125817190" localSheetId="0">'0503721'!$F$113</definedName>
    <definedName name="ID_125817191" localSheetId="0">'0503721'!$C$56</definedName>
    <definedName name="ID_125817194" localSheetId="0">'0503721'!$D$151</definedName>
    <definedName name="ID_125817195" localSheetId="0">'0503721'!$C$152</definedName>
    <definedName name="ID_125817196" localSheetId="0">'0503721'!$C$97</definedName>
    <definedName name="ID_125817197" localSheetId="0">'0503721'!$D$97</definedName>
    <definedName name="ID_125817198" localSheetId="0">'0503721'!$F$56</definedName>
    <definedName name="ID_125817199" localSheetId="0">'0503721'!$F$107</definedName>
    <definedName name="ID_125817200" localSheetId="0">'0503721'!$E$112</definedName>
    <definedName name="ID_125817201" localSheetId="0">'0503721'!$F$112</definedName>
    <definedName name="ID_125817202" localSheetId="0">'0503721'!$F$150</definedName>
    <definedName name="ID_125817203" localSheetId="0">'0503721'!$D$95</definedName>
    <definedName name="ID_125817205" localSheetId="0">'0503721'!$G$95</definedName>
    <definedName name="ID_125817206" localSheetId="0">'0503721'!$E$98</definedName>
    <definedName name="ID_125817207" localSheetId="0">'0503721'!$F$17</definedName>
    <definedName name="ID_125817208" localSheetId="0">'0503721'!$H$18</definedName>
    <definedName name="ID_125817209" localSheetId="0">'0503721'!$E$96</definedName>
    <definedName name="ID_125817211" localSheetId="0">'0503721'!$G$96</definedName>
    <definedName name="ID_125817212" localSheetId="0">'0503721'!$G$99</definedName>
    <definedName name="ID_125817213" localSheetId="0">'0503721'!$G$102</definedName>
    <definedName name="ID_125817215" localSheetId="0">'0503721'!$H$34</definedName>
    <definedName name="ID_125817219" localSheetId="0">'0503721'!$H$133</definedName>
    <definedName name="ID_125817222" localSheetId="0">'0503721'!$G$136</definedName>
    <definedName name="ID_125817224" localSheetId="0">'0503721'!$G$75</definedName>
    <definedName name="ID_125817225" localSheetId="0">'0503721'!$H$134</definedName>
    <definedName name="ID_125817228" localSheetId="0">'0503721'!$D$128</definedName>
    <definedName name="ID_125817229" localSheetId="0">'0503721'!$C$135</definedName>
    <definedName name="ID_125817230" localSheetId="0">'0503721'!$D$135</definedName>
    <definedName name="ID_125817231" localSheetId="0">'0503721'!$D$141</definedName>
    <definedName name="ID_125817239" localSheetId="0">'0503721'!$C$90</definedName>
    <definedName name="ID_125817240" localSheetId="0">'0503721'!$D$90</definedName>
    <definedName name="ID_125817241" localSheetId="0">'0503721'!$C$91</definedName>
    <definedName name="ID_125817242" localSheetId="0">'0503721'!$H$52</definedName>
    <definedName name="ID_125817245" localSheetId="0">'0503721'!$F$135</definedName>
    <definedName name="ID_125817246" localSheetId="0">'0503721'!$G$135</definedName>
    <definedName name="ID_125817247" localSheetId="0">'0503721'!$H$153</definedName>
    <definedName name="ID_125817248" localSheetId="0">'0503721'!$F$92</definedName>
    <definedName name="ID_125817249" localSheetId="0">'0503721'!$C$45</definedName>
    <definedName name="ID_125817250" localSheetId="0">'0503721'!$C$153</definedName>
    <definedName name="ID_125817251" localSheetId="0">'0503721'!$E$147</definedName>
    <definedName name="ID_125817252" localSheetId="0">'0503721'!$G$147</definedName>
    <definedName name="ID_125817253" localSheetId="0">'0503721'!$G$100</definedName>
    <definedName name="ID_125817254" localSheetId="0">'0503721'!$G$103</definedName>
    <definedName name="ID_125817256" localSheetId="0">'0503721'!$E$110</definedName>
    <definedName name="ID_125817257" localSheetId="0">'0503721'!$G$110</definedName>
    <definedName name="ID_125817260" localSheetId="0">'0503721'!$E$56</definedName>
    <definedName name="ID_125817261" localSheetId="0">'0503721'!$D$94</definedName>
    <definedName name="ID_125817263" localSheetId="0">'0503721'!$G$56</definedName>
    <definedName name="ID_125817264" localSheetId="0">'0503721'!$H$56</definedName>
    <definedName name="ID_125817265" localSheetId="0">'0503721'!$D$96</definedName>
    <definedName name="ID_125817266" localSheetId="0">'0503721'!$G$107</definedName>
    <definedName name="ID_125817267" localSheetId="0">'0503721'!$H$107</definedName>
    <definedName name="ID_125817268" localSheetId="0">'0503721'!$H$149</definedName>
    <definedName name="ID_125817269" localSheetId="0">'0503721'!$G$112</definedName>
    <definedName name="ID_125817270" localSheetId="0">'0503721'!$H$150</definedName>
    <definedName name="ID_125817271" localSheetId="0">'0503721'!$E$153</definedName>
    <definedName name="ID_125817274" localSheetId="0">'0503721'!$E$101</definedName>
    <definedName name="ID_125817275" localSheetId="0">'0503721'!$F$24</definedName>
    <definedName name="ID_125817276" localSheetId="0">'0503721'!$H$24</definedName>
    <definedName name="ID_125817277" localSheetId="0">'0503721'!$G$27</definedName>
    <definedName name="ID_125817278" localSheetId="0">'0503721'!$H$27</definedName>
    <definedName name="ID_125817280" localSheetId="0">'0503721'!$H$96</definedName>
    <definedName name="ID_125817281" localSheetId="0">'0503721'!$C$27</definedName>
    <definedName name="ID_125817282" localSheetId="0">'0503721'!$D$27</definedName>
    <definedName name="ID_125817286" localSheetId="0">'0503721'!$G$69</definedName>
    <definedName name="ID_125817289" localSheetId="0">'0503721'!$C$102</definedName>
    <definedName name="ID_125817290" localSheetId="0">'0503721'!$D$102</definedName>
    <definedName name="ID_125817291" localSheetId="0">'0503721'!$C$136</definedName>
    <definedName name="ID_125817293" localSheetId="0">'0503721'!$E$34</definedName>
    <definedName name="ID_125817295" localSheetId="0">'0503721'!$G$123</definedName>
    <definedName name="ID_125817298" localSheetId="0">'0503721'!$G$63</definedName>
    <definedName name="ID_125817300" localSheetId="0">'0503721'!$D$63</definedName>
    <definedName name="ID_125817301" localSheetId="0">'0503721'!$C$137</definedName>
    <definedName name="ID_125817302" localSheetId="0">'0503721'!$D$137</definedName>
    <definedName name="ID_125817308" localSheetId="0">'0503721'!$F$94</definedName>
    <definedName name="ID_125817309" localSheetId="0">'0503721'!$F$72</definedName>
    <definedName name="ID_125817310" localSheetId="0">'0503721'!$F$137</definedName>
    <definedName name="ID_125817311" localSheetId="0">'0503721'!$G$97</definedName>
    <definedName name="ID_125817312" localSheetId="0">'0503721'!$C$75</definedName>
    <definedName name="ID_125817494" localSheetId="0">'0503721'!$G$45</definedName>
    <definedName name="ID_125817495" localSheetId="0">'0503721'!$H$45</definedName>
    <definedName name="ID_125817504" localSheetId="0">'0503721'!$G$52</definedName>
    <definedName name="ID_125817509" localSheetId="0">'0503721'!$E$135</definedName>
    <definedName name="ID_125817510" localSheetId="0">'0503721'!$D$156</definedName>
    <definedName name="ID_125817511" localSheetId="0">'0503721'!$F$45</definedName>
    <definedName name="ID_125817558" localSheetId="0">'0503721'!$E$100</definedName>
    <definedName name="ID_125817665" localSheetId="0">'0503721'!$C$52</definedName>
    <definedName name="ID_125817678" localSheetId="0">'0503721'!$D$52</definedName>
    <definedName name="ID_125817680" localSheetId="0">'0503721'!$G$151</definedName>
    <definedName name="ID_125817681" localSheetId="0">'0503721'!$H$154</definedName>
    <definedName name="ID_125817683" localSheetId="0">'0503721'!$H$113</definedName>
    <definedName name="ID_125817684" localSheetId="0">'0503721'!$D$93</definedName>
    <definedName name="ID_125817686" localSheetId="0">'0503721'!$D$148</definedName>
    <definedName name="ID_125817687" localSheetId="0">'0503721'!$C$151</definedName>
    <definedName name="ID_125817688" localSheetId="0">'0503721'!$C$154</definedName>
    <definedName name="ID_125817689" localSheetId="0">'0503721'!$D$149</definedName>
    <definedName name="ID_125817690" localSheetId="0">'0503721'!$C$155</definedName>
    <definedName name="ID_125817691" localSheetId="0">'0503721'!$E$149</definedName>
    <definedName name="ID_125817692" localSheetId="0">'0503721'!$F$149</definedName>
    <definedName name="ID_125817693" localSheetId="0">'0503721'!$D$100</definedName>
    <definedName name="ID_125817694" localSheetId="0">'0503721'!$C$103</definedName>
    <definedName name="ID_125817695" localSheetId="0">'0503721'!$D$110</definedName>
    <definedName name="ID_125817696" localSheetId="0">'0503721'!$H$102</definedName>
    <definedName name="ID_125817697" localSheetId="0">'0503721'!$D$113</definedName>
    <definedName name="ID_125817699" localSheetId="0">'0503721'!$H$17</definedName>
    <definedName name="ID_125817700" localSheetId="0">'0503721'!$F$18</definedName>
    <definedName name="ID_125817701" localSheetId="0">'0503721'!$F$101</definedName>
    <definedName name="ID_125817702" localSheetId="0">'0503721'!$H$101</definedName>
    <definedName name="ID_125817703" localSheetId="0">'0503721'!$G$104</definedName>
    <definedName name="ID_125817704" localSheetId="0">'0503721'!$G$111</definedName>
    <definedName name="ID_125817705" localSheetId="0">'0503721'!$F$96</definedName>
    <definedName name="ID_125817706" localSheetId="0">'0503721'!$F$21</definedName>
    <definedName name="ID_125817707" localSheetId="0">'0503721'!$E$24</definedName>
    <definedName name="ID_125817708" localSheetId="0">'0503721'!$G$24</definedName>
    <definedName name="ID_125817709" localSheetId="0">'0503721'!$C$18</definedName>
    <definedName name="ID_125817712" localSheetId="0">'0503721'!$C$127</definedName>
    <definedName name="ID_125817713" localSheetId="0">'0503721'!$D$127</definedName>
    <definedName name="ID_125817714" localSheetId="0">'0503721'!$F$122</definedName>
    <definedName name="ID_125817715" localSheetId="0">'0503721'!$D$99</definedName>
    <definedName name="ID_125817719" localSheetId="0">'0503721'!$E$122</definedName>
    <definedName name="ID_125817721" localSheetId="0">'0503721'!$F$34</definedName>
    <definedName name="ID_125817727" localSheetId="0">'0503721'!$H$66</definedName>
    <definedName name="ID_125817731" localSheetId="0">'0503721'!$C$42</definedName>
    <definedName name="ID_125817733" localSheetId="0">'0503721'!$G$72</definedName>
    <definedName name="ID_125817734" localSheetId="0">'0503721'!$H$75</definedName>
    <definedName name="ID_125817735" localSheetId="0">'0503721'!$E$79</definedName>
    <definedName name="ID_125817736" localSheetId="0">'0503721'!$C$69</definedName>
    <definedName name="ID_125817737" localSheetId="0">'0503721'!$F$140</definedName>
    <definedName name="ID_125817738" localSheetId="0">'0503721'!$F$97</definedName>
    <definedName name="ID_125817739" localSheetId="0">'0503721'!$H$97</definedName>
    <definedName name="ID_125817747" localSheetId="0">'0503721'!$F$129</definedName>
    <definedName name="ID_125817748" localSheetId="0">'0503721'!$G$129</definedName>
    <definedName name="ID_125817749" localSheetId="0">'0503721'!$H$129</definedName>
    <definedName name="ID_125817751" localSheetId="0">'0503721'!$D$92</definedName>
    <definedName name="ID_125817752" localSheetId="0">'0503721'!$E$92</definedName>
    <definedName name="ID_125817754" localSheetId="0">'0503721'!$C$51</definedName>
    <definedName name="ID_125817755" localSheetId="0">'0503721'!$D$51</definedName>
    <definedName name="ID_125817756" localSheetId="0">'0503721'!$E$45</definedName>
    <definedName name="ID_125817759" localSheetId="0">'0503721'!$C$150</definedName>
    <definedName name="ID_125817760" localSheetId="0">'0503721'!$C$156</definedName>
    <definedName name="ID_125817761" localSheetId="0">'0503721'!$F$147</definedName>
    <definedName name="ID_125817762" localSheetId="0">'0503721'!$E$93</definedName>
    <definedName name="ID_125817763" localSheetId="0">'0503721'!$F$93</definedName>
    <definedName name="ID_125817764" localSheetId="0">'0503721'!$F$100</definedName>
    <definedName name="ID_125817765" localSheetId="0">'0503721'!$E$148</definedName>
    <definedName name="ID_125817766" localSheetId="0">'0503721'!$G$148</definedName>
    <definedName name="ID_125817767" localSheetId="0">'0503721'!$C$147</definedName>
    <definedName name="ID_125817769" localSheetId="0">'0503721'!$H$110</definedName>
    <definedName name="ID_125817772" localSheetId="0">'0503721'!$C$93</definedName>
    <definedName name="ID_125817773" localSheetId="0">'0503721'!$D$147</definedName>
    <definedName name="ID_125817774" localSheetId="0">'0503721'!$C$148</definedName>
    <definedName name="ID_125817775" localSheetId="0">'0503721'!$D$154</definedName>
    <definedName name="ID_125817776" localSheetId="0">'0503721'!$C$113</definedName>
    <definedName name="ID_125817777" localSheetId="0">'0503721'!$G$152</definedName>
    <definedName name="ID_125817778" localSheetId="0">'0503721'!$H$152</definedName>
    <definedName name="ID_125817779" localSheetId="0">'0503721'!$E$155</definedName>
    <definedName name="ID_125817780" localSheetId="0">'0503721'!$F$155</definedName>
    <definedName name="ID_125817781" localSheetId="0">'0503721'!$E$150</definedName>
    <definedName name="ID_125817782" localSheetId="0">'0503721'!$F$95</definedName>
    <definedName name="ID_125817783" localSheetId="0">'0503721'!$G$98</definedName>
    <definedName name="ID_125817784" localSheetId="0">'0503721'!$G$18</definedName>
    <definedName name="ID_125817785" localSheetId="0">'0503721'!$E$111</definedName>
    <definedName name="ID_125817786" localSheetId="0">'0503721'!$H$69</definedName>
    <definedName name="ID_125817787" localSheetId="0">'0503721'!$E$72</definedName>
    <definedName name="ID_125817788" localSheetId="0">'0503721'!$C$21</definedName>
    <definedName name="ID_125817789" localSheetId="0">'0503721'!$D$21</definedName>
    <definedName name="ID_125817791" localSheetId="0">'0503721'!$D$139</definedName>
    <definedName name="ID_125817794" localSheetId="0">'0503721'!$H$123</definedName>
    <definedName name="ID_125817795" localSheetId="0">'0503721'!$C$129</definedName>
    <definedName name="ID_125817803" localSheetId="0">'0503721'!$C$63</definedName>
    <definedName name="ID_125817805" localSheetId="0">'0503721'!$F$136</definedName>
    <definedName name="ID_125817808" localSheetId="0">'0503721'!$C$66</definedName>
    <definedName name="ID_125817810" localSheetId="0">'0503721'!$E$66</definedName>
    <definedName name="ID_125817812" localSheetId="0">'0503721'!$G$134</definedName>
    <definedName name="ID_125817813" localSheetId="0">'0503721'!$G$140</definedName>
    <definedName name="ID_125817814" localSheetId="0">'0503721'!$G$94</definedName>
    <definedName name="ID_125817815" localSheetId="0">'0503721'!$E$97</definedName>
    <definedName name="ID_125817818" localSheetId="0">'0503721'!$D$79</definedName>
    <definedName name="ID_125817820" localSheetId="0">'0503721'!$D$134</definedName>
    <definedName name="ID_125817821" localSheetId="0">'0503721'!$C$138</definedName>
    <definedName name="ID_125817829" localSheetId="0">'0503721'!$D$91</definedName>
    <definedName name="ID_125817830" localSheetId="0">'0503721'!$F$51</definedName>
    <definedName name="ID_125817831" localSheetId="0">'0503721'!$E$52</definedName>
    <definedName name="ID_125817832" localSheetId="0">'0503721'!$G$156</definedName>
    <definedName name="ID_125817833" localSheetId="0">'0503721'!$C$92</definedName>
    <definedName name="ID_125817834" localSheetId="0">'0503721'!$E$90</definedName>
    <definedName name="ID_125817836" localSheetId="0">'0503721'!$H$141</definedName>
    <definedName name="ID_125817837" localSheetId="0">'0503721'!$H$92</definedName>
    <definedName name="ID_125817838" localSheetId="0">'0503721'!$G$93</definedName>
    <definedName name="ID_125817839" localSheetId="0">'0503721'!$F$103</definedName>
    <definedName name="ID_125817844" localSheetId="0">'0503721'!$F$151</definedName>
    <definedName name="ID_125817845" localSheetId="0">'0503721'!$H$151</definedName>
    <definedName name="ID_125817847" localSheetId="0">'0503721'!$C$94</definedName>
    <definedName name="ID_125817849" localSheetId="0">'0503721'!$E$107</definedName>
    <definedName name="ID_125817850" localSheetId="0">'0503721'!$G$155</definedName>
    <definedName name="ID_125817851" localSheetId="0">'0503721'!$H$155</definedName>
    <definedName name="ID_125817852" localSheetId="0">'0503721'!$C$96</definedName>
    <definedName name="ID_125817853" localSheetId="0">'0503721'!$C$95</definedName>
    <definedName name="ID_125817854" localSheetId="0">'0503721'!$D$104</definedName>
    <definedName name="ID_125817857" localSheetId="0">'0503721'!$D$111</definedName>
    <definedName name="ID_125817858" localSheetId="0">'0503721'!$F$98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'0503721'!$G$101</definedName>
    <definedName name="ID_125817864" localSheetId="0">'0503721'!$H$111</definedName>
    <definedName name="ID_125817865" localSheetId="0">'0503721'!$D$18</definedName>
    <definedName name="ID_125817868" localSheetId="0">'0503721'!$E$69</definedName>
    <definedName name="ID_125817869" localSheetId="0">'0503721'!$H$99</definedName>
    <definedName name="ID_125817870" localSheetId="0">'0503721'!$F$102</definedName>
    <definedName name="ID_125817871" localSheetId="0">'0503721'!$C$24</definedName>
    <definedName name="ID_125817875" localSheetId="0">'0503721'!$D$107</definedName>
    <definedName name="ID_125817876" localSheetId="0">'0503721'!$C$112</definedName>
    <definedName name="ID_125817877" localSheetId="0">'0503721'!$D$133</definedName>
    <definedName name="ID_125817878" localSheetId="0">'0503721'!$G$34</definedName>
    <definedName name="ID_125817881" localSheetId="0">'0503721'!$F$127</definedName>
    <definedName name="ID_125817882" localSheetId="0">'0503721'!$E$133</definedName>
    <definedName name="ID_125817883" localSheetId="0">'0503721'!$G$133</definedName>
    <definedName name="ID_125817884" localSheetId="0">'0503721'!$C$140</definedName>
    <definedName name="ID_125817889" localSheetId="0">'0503721'!$H$139</definedName>
    <definedName name="ID_125817891" localSheetId="0">'0503721'!$F$75</definedName>
    <definedName name="ID_125817892" localSheetId="0">'0503721'!$H$79</definedName>
    <definedName name="ID_125817893" localSheetId="0">'0503721'!$H$94</definedName>
    <definedName name="ID_125817894" localSheetId="0">'0503721'!$C$128</definedName>
    <definedName name="ID_125817895" localSheetId="0">'0503721'!$D$138</definedName>
    <definedName name="ID_125817902" localSheetId="0">'0503721'!$H$51</definedName>
    <definedName name="ID_125817903" localSheetId="0">'0503721'!$F$156</definedName>
    <definedName name="ID_125817904" localSheetId="0">'0503721'!$E$91</definedName>
    <definedName name="ID_125817905" localSheetId="0">'0503721'!$D$45</definedName>
    <definedName name="ID_125817906" localSheetId="0">'0503721'!$H$156</definedName>
    <definedName name="ID_125817907" localSheetId="0">'0503721'!$D$153</definedName>
    <definedName name="ID_125817908" localSheetId="0">'0503721'!$F$141</definedName>
    <definedName name="ID_125817909" localSheetId="0">'0503721'!$H$147</definedName>
    <definedName name="ID_125817910" localSheetId="0">'0503721'!$E$103</definedName>
    <definedName name="ID_125817911" localSheetId="0">'0503721'!$H$103</definedName>
    <definedName name="ID_125819842" localSheetId="0">'0503721'!$H$6</definedName>
    <definedName name="ID_13173929249" localSheetId="0">'0503721'!$D$31</definedName>
    <definedName name="ID_13173929250" localSheetId="0">'0503721'!$B$31</definedName>
    <definedName name="ID_13173929256" localSheetId="0">'0503721'!$E$31</definedName>
    <definedName name="ID_13173929257" localSheetId="0">'0503721'!$F$31</definedName>
    <definedName name="ID_13173929259" localSheetId="0">'0503721'!$G$31</definedName>
    <definedName name="ID_13173929260" localSheetId="0">'0503721'!$H$31</definedName>
    <definedName name="ID_13173929261" localSheetId="0">'0503721'!$C$31</definedName>
    <definedName name="ID_13173929266" localSheetId="0">'0503721'!$E$87</definedName>
    <definedName name="ID_13173929267" localSheetId="0">'0503721'!$F$87</definedName>
    <definedName name="ID_13173929268" localSheetId="0">'0503721'!$G$87</definedName>
    <definedName name="ID_13173929269" localSheetId="0">'0503721'!$H$87</definedName>
    <definedName name="ID_13173929270" localSheetId="0">'0503721'!$C$87</definedName>
    <definedName name="ID_13173929271" localSheetId="0">'0503721'!$D$87</definedName>
    <definedName name="ID_13173929272" localSheetId="0">'0503721'!$B$87</definedName>
    <definedName name="ID_13173929273" localSheetId="0">'0503721'!$E$119</definedName>
    <definedName name="ID_13173929274" localSheetId="0">'0503721'!$F$119</definedName>
    <definedName name="ID_13173929275" localSheetId="0">'0503721'!$G$119</definedName>
    <definedName name="ID_13173929276" localSheetId="0">'0503721'!$H$119</definedName>
    <definedName name="ID_13173929277" localSheetId="0">'0503721'!$C$119</definedName>
    <definedName name="ID_13173929278" localSheetId="0">'0503721'!$D$119</definedName>
    <definedName name="ID_13173929279" localSheetId="0">'0503721'!$B$119</definedName>
    <definedName name="ID_13173929280" localSheetId="0">'0503721'!$E$120</definedName>
    <definedName name="ID_13173929281" localSheetId="0">'0503721'!$F$120</definedName>
    <definedName name="ID_13173929282" localSheetId="0">'0503721'!$G$120</definedName>
    <definedName name="ID_13173929283" localSheetId="0">'0503721'!$H$120</definedName>
    <definedName name="ID_13173929284" localSheetId="0">'0503721'!$C$120</definedName>
    <definedName name="ID_13173929285" localSheetId="0">'0503721'!$D$120</definedName>
    <definedName name="ID_13173929286" localSheetId="0">'0503721'!$B$120</definedName>
    <definedName name="ID_13173929287" localSheetId="0">'0503721'!$C$130</definedName>
    <definedName name="ID_13173929288" localSheetId="0">'0503721'!$D$130</definedName>
    <definedName name="ID_13173929289" localSheetId="0">'0503721'!$E$130</definedName>
    <definedName name="ID_13173929290" localSheetId="0">'0503721'!$F$130</definedName>
    <definedName name="ID_13173929291" localSheetId="0">'0503721'!$G$130</definedName>
    <definedName name="ID_13173929292" localSheetId="0">'0503721'!$H$130</definedName>
    <definedName name="ID_13173929293" localSheetId="0">'0503721'!$B$130</definedName>
    <definedName name="ID_13173929294" localSheetId="0">'0503721'!$C$131</definedName>
    <definedName name="ID_13173929295" localSheetId="0">'0503721'!$D$131</definedName>
    <definedName name="ID_13173929296" localSheetId="0">'0503721'!$E$131</definedName>
    <definedName name="ID_13173929297" localSheetId="0">'0503721'!$F$131</definedName>
    <definedName name="ID_13173929298" localSheetId="0">'0503721'!$G$131</definedName>
    <definedName name="ID_13173929299" localSheetId="0">'0503721'!$H$131</definedName>
    <definedName name="ID_13173929300" localSheetId="0">'0503721'!$B$131</definedName>
    <definedName name="ID_13173929301" localSheetId="0">'0503721'!$C$132</definedName>
    <definedName name="ID_13173929302" localSheetId="0">'0503721'!$D$132</definedName>
    <definedName name="ID_13173929303" localSheetId="0">'0503721'!$E$132</definedName>
    <definedName name="ID_13173929304" localSheetId="0">'0503721'!$F$132</definedName>
    <definedName name="ID_13173929305" localSheetId="0">'0503721'!$G$132</definedName>
    <definedName name="ID_13173929306" localSheetId="0">'0503721'!$H$132</definedName>
    <definedName name="ID_13173929307" localSheetId="0">'0503721'!$B$132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'0503721'!$H$160</definedName>
    <definedName name="ID_277869" localSheetId="0">'0503721'!$C$160</definedName>
    <definedName name="ID_277871" localSheetId="0">'0503721'!$D$4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'0503721'!$B$96</definedName>
    <definedName name="ID_584830880" localSheetId="0">'0503721'!$B$99</definedName>
    <definedName name="ID_584830881" localSheetId="0">'0503721'!$B$102</definedName>
    <definedName name="ID_584830882" localSheetId="0">'0503721'!$B$107</definedName>
    <definedName name="ID_584830883" localSheetId="0">'0503721'!$B$112</definedName>
    <definedName name="ID_584830884" localSheetId="0">'0503721'!$B$122</definedName>
    <definedName name="ID_584830885" localSheetId="0">'0503721'!$B$123</definedName>
    <definedName name="ID_584830886" localSheetId="0">'0503721'!$B$127</definedName>
    <definedName name="ID_584830887" localSheetId="0">'0503721'!$B$133</definedName>
    <definedName name="ID_584830888" localSheetId="0">'0503721'!$B$136</definedName>
    <definedName name="ID_584830889" localSheetId="0">'0503721'!$B$139</definedName>
    <definedName name="ID_584830892" localSheetId="0">'0503721'!$B$128</definedName>
    <definedName name="ID_584830893" localSheetId="0">'0503721'!$B$134</definedName>
    <definedName name="ID_584830894" localSheetId="0">'0503721'!$B$137</definedName>
    <definedName name="ID_584830895" localSheetId="0">'0503721'!$B$140</definedName>
    <definedName name="ID_584830898" localSheetId="0">'0503721'!$B$129</definedName>
    <definedName name="ID_584830899" localSheetId="0">'0503721'!$B$135</definedName>
    <definedName name="ID_584830900" localSheetId="0">'0503721'!$B$138</definedName>
    <definedName name="ID_584830901" localSheetId="0">'0503721'!$B$141</definedName>
    <definedName name="ID_584830902" localSheetId="0">'0503721'!$B$147</definedName>
    <definedName name="ID_584830903" localSheetId="0">'0503721'!$B$148</definedName>
    <definedName name="ID_584830904" localSheetId="0">'0503721'!$B$151</definedName>
    <definedName name="ID_584830905" localSheetId="0">'0503721'!$B$154</definedName>
    <definedName name="ID_584830906" localSheetId="0">'0503721'!$B$149</definedName>
    <definedName name="ID_584830907" localSheetId="0">'0503721'!$B$152</definedName>
    <definedName name="ID_584830908" localSheetId="0">'0503721'!$B$155</definedName>
    <definedName name="ID_584830909" localSheetId="0">'0503721'!$B$150</definedName>
    <definedName name="ID_584830910" localSheetId="0">'0503721'!$B$153</definedName>
    <definedName name="ID_584830911" localSheetId="0">'0503721'!$B$156</definedName>
    <definedName name="ID_584830914" localSheetId="0">'0503721'!$B$52</definedName>
    <definedName name="ID_584830918" localSheetId="0">'0503721'!$B$56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'0503721'!$B$24</definedName>
    <definedName name="ID_584830926" localSheetId="0">'0503721'!$B$27</definedName>
    <definedName name="ID_584830929" localSheetId="0">'0503721'!$B$34</definedName>
    <definedName name="ID_584830935" localSheetId="0">'0503721'!$B$42</definedName>
    <definedName name="ID_584830940" localSheetId="0">'0503721'!$B$45</definedName>
    <definedName name="ID_584830941" localSheetId="0">'0503721'!$B$51</definedName>
    <definedName name="ID_584830943" localSheetId="0">'0503721'!$B$63</definedName>
    <definedName name="ID_584830946" localSheetId="0">'0503721'!$B$66</definedName>
    <definedName name="ID_584830949" localSheetId="0">'0503721'!$B$69</definedName>
    <definedName name="ID_584830950" localSheetId="0">'0503721'!$B$72</definedName>
    <definedName name="ID_584830951" localSheetId="0">'0503721'!$B$75</definedName>
    <definedName name="ID_584830952" localSheetId="0">'0503721'!$B$79</definedName>
    <definedName name="ID_584830961" localSheetId="0">'0503721'!$B$90</definedName>
    <definedName name="ID_584830962" localSheetId="0">'0503721'!$B$91</definedName>
    <definedName name="ID_584830963" localSheetId="0">'0503721'!$B$92</definedName>
    <definedName name="ID_584830964" localSheetId="0">'0503721'!$B$93</definedName>
    <definedName name="ID_584830965" localSheetId="0">'0503721'!$B$94</definedName>
    <definedName name="ID_584830966" localSheetId="0">'0503721'!$B$97</definedName>
    <definedName name="ID_584830967" localSheetId="0">'0503721'!$B$100</definedName>
    <definedName name="ID_584830968" localSheetId="0">'0503721'!$B$103</definedName>
    <definedName name="ID_584830969" localSheetId="0">'0503721'!$B$110</definedName>
    <definedName name="ID_584830971" localSheetId="0">'0503721'!$B$113</definedName>
    <definedName name="ID_584830972" localSheetId="0">'0503721'!$B$95</definedName>
    <definedName name="ID_584830973" localSheetId="0">'0503721'!$B$98</definedName>
    <definedName name="ID_584830974" localSheetId="0">'0503721'!$B$101</definedName>
    <definedName name="ID_584830975" localSheetId="0">'0503721'!$B$104</definedName>
    <definedName name="ID_584830976" localSheetId="0">'0503721'!$B$111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'0503721'!$I$37</definedName>
    <definedName name="ID_8608106417" localSheetId="0">'0503721'!$I$38</definedName>
    <definedName name="ID_8608106418" localSheetId="0">'0503721'!$I$39</definedName>
    <definedName name="ID_8608106419" localSheetId="0">'0503721'!$I$40</definedName>
    <definedName name="ID_9481251754" localSheetId="0">'0503721'!$C$125</definedName>
    <definedName name="ID_9481251755" localSheetId="0">'0503721'!$D$124</definedName>
    <definedName name="ID_9481251756" localSheetId="0">'0503721'!$H$124</definedName>
    <definedName name="ID_9481251759" localSheetId="0">'0503721'!$C$126</definedName>
    <definedName name="ID_9481251760" localSheetId="0">'0503721'!$H$126</definedName>
    <definedName name="ID_9481251761" localSheetId="0">'0503721'!$G$157</definedName>
    <definedName name="ID_9481251762" localSheetId="0">'0503721'!$H$157</definedName>
    <definedName name="ID_9481251763" localSheetId="0">'0503721'!$D$158</definedName>
    <definedName name="ID_9481251765" localSheetId="0">'0503721'!$F$121</definedName>
    <definedName name="ID_9481251773" localSheetId="0">'0503721'!$F$125</definedName>
    <definedName name="ID_9481251774" localSheetId="0">'0503721'!$C$158</definedName>
    <definedName name="ID_9481251775" localSheetId="0">'0503721'!$F$158</definedName>
    <definedName name="ID_9481251776" localSheetId="0">'0503721'!$B$124</definedName>
    <definedName name="ID_9481251777" localSheetId="0">'0503721'!$B$126</definedName>
    <definedName name="ID_9481251779" localSheetId="0">'0503721'!$D$125</definedName>
    <definedName name="ID_9481251780" localSheetId="0">'0503721'!$H$121</definedName>
    <definedName name="ID_9481251781" localSheetId="0">'0503721'!$E$124</definedName>
    <definedName name="ID_9481251784" localSheetId="0">'0503721'!$E$158</definedName>
    <definedName name="ID_9481251785" localSheetId="0">'0503721'!$B$125</definedName>
    <definedName name="ID_9481251788" localSheetId="0">'0503721'!$G$121</definedName>
    <definedName name="ID_9481251792" localSheetId="0">'0503721'!$C$121</definedName>
    <definedName name="ID_9481251793" localSheetId="0">'0503721'!$H$125</definedName>
    <definedName name="ID_9481251794" localSheetId="0">'0503721'!$D$126</definedName>
    <definedName name="ID_9481251795" localSheetId="0">'0503721'!$F$126</definedName>
    <definedName name="ID_9481251796" localSheetId="0">'0503721'!$E$157</definedName>
    <definedName name="ID_9481251797" localSheetId="0">'0503721'!$G$158</definedName>
    <definedName name="ID_9481251798" localSheetId="0">'0503721'!$B$158</definedName>
    <definedName name="ID_9481251800" localSheetId="0">'0503721'!$E$121</definedName>
    <definedName name="ID_9481251801" localSheetId="0">'0503721'!$G$124</definedName>
    <definedName name="ID_9481251802" localSheetId="0">'0503721'!$D$121</definedName>
    <definedName name="ID_9481251803" localSheetId="0">'0503721'!$B$121</definedName>
    <definedName name="ID_9481251804" localSheetId="0">'0503721'!$C$124</definedName>
    <definedName name="ID_9481251805" localSheetId="0">'0503721'!$F$124</definedName>
    <definedName name="ID_9481251807" localSheetId="0">'0503721'!$E$126</definedName>
    <definedName name="ID_9481251808" localSheetId="0">'0503721'!$G$126</definedName>
    <definedName name="ID_9481251809" localSheetId="0">'0503721'!$D$157</definedName>
    <definedName name="ID_9481251810" localSheetId="0">'0503721'!$F$157</definedName>
    <definedName name="ID_9481251812" localSheetId="0">'0503721'!$B$157</definedName>
    <definedName name="ID_9481251813" localSheetId="0">'0503721'!$H$158</definedName>
    <definedName name="ID_9481251816" localSheetId="0">'0503721'!$E$125</definedName>
    <definedName name="ID_9481251817" localSheetId="0">'0503721'!$G$125</definedName>
    <definedName name="ID_9481251819" localSheetId="0">'0503721'!$C$157</definedName>
    <definedName name="T_26034244023" localSheetId="0">'0503721'!$C$175:$H$184</definedName>
    <definedName name="T_26034244033" localSheetId="0">'0503721'!$B$19:$J$19</definedName>
    <definedName name="T_26034244043" localSheetId="0">'0503721'!$B$22:$J$22</definedName>
    <definedName name="T_26034244053" localSheetId="0">'0503721'!$B$25:$J$25</definedName>
    <definedName name="T_26034244063" localSheetId="0">'0503721'!$B$28:$J$29</definedName>
    <definedName name="T_26034244073" localSheetId="0">'0503721'!$B$32:$J$32</definedName>
    <definedName name="T_26034244083" localSheetId="0">'0503721'!$B$35:$J$35</definedName>
    <definedName name="T_26034244093" localSheetId="0">'0503721'!$B$43:$J$43</definedName>
    <definedName name="T_26034244103" localSheetId="0">'0503721'!$B$46:$J$49</definedName>
    <definedName name="T_26034244113" localSheetId="0">'0503721'!$B$53:$J$54</definedName>
    <definedName name="T_26034244123" localSheetId="0">'0503721'!$B$57:$J$61</definedName>
    <definedName name="T_26034244133" localSheetId="0">'0503721'!$B$64:$J$64</definedName>
    <definedName name="T_26034244143" localSheetId="0">'0503721'!$B$67:$J$67</definedName>
    <definedName name="T_26034244153" localSheetId="0">'0503721'!$B$70:$J$70</definedName>
    <definedName name="T_26034244163" localSheetId="0">'0503721'!$B$73:$J$73</definedName>
    <definedName name="T_26034244173" localSheetId="0">'0503721'!$B$76:$J$77</definedName>
    <definedName name="T_26034244183" localSheetId="0">'0503721'!$B$80:$J$80</definedName>
    <definedName name="T_26034244193" localSheetId="0">'0503721'!$B$88:$J$88</definedName>
    <definedName name="T_26034244203" localSheetId="0">'0503721'!$B$105:$J$105</definedName>
    <definedName name="T_26034244213" localSheetId="0">'0503721'!$B$108:$J$108</definedName>
    <definedName name="TR_26034244023" localSheetId="0">'0503721'!$C$175:$H$184</definedName>
    <definedName name="TR_26034244033" localSheetId="0">'0503721'!$B$19:$J$19</definedName>
    <definedName name="TR_26034244043_2136769504" localSheetId="0">'0503721'!$B$22:$J$22</definedName>
    <definedName name="TR_26034244053" localSheetId="0">'0503721'!$B$25:$J$25</definedName>
    <definedName name="TR_26034244063_2136769505" localSheetId="0">'0503721'!$B$28:$J$28</definedName>
    <definedName name="TR_26034244063_2136769506" localSheetId="0">'0503721'!$B$29:$J$29</definedName>
    <definedName name="TR_26034244073_2136769507" localSheetId="0">'0503721'!$B$32:$J$32</definedName>
    <definedName name="TR_26034244083_2136769508" localSheetId="0">'0503721'!$B$35:$J$35</definedName>
    <definedName name="TR_26034244093" localSheetId="0">'0503721'!$B$43:$J$43</definedName>
    <definedName name="TR_26034244103_2136769509" localSheetId="0">'0503721'!$B$46:$J$46</definedName>
    <definedName name="TR_26034244103_2136769510" localSheetId="0">'0503721'!$B$47:$J$47</definedName>
    <definedName name="TR_26034244103_2136769511" localSheetId="0">'0503721'!$B$48:$J$48</definedName>
    <definedName name="TR_26034244103_2136769512" localSheetId="0">'0503721'!$B$49:$J$49</definedName>
    <definedName name="TR_26034244113_2136769513" localSheetId="0">'0503721'!$B$53:$J$53</definedName>
    <definedName name="TR_26034244113_2136769514" localSheetId="0">'0503721'!$B$54:$J$54</definedName>
    <definedName name="TR_26034244123_2136769515" localSheetId="0">'0503721'!$B$57:$J$57</definedName>
    <definedName name="TR_26034244123_2136769516" localSheetId="0">'0503721'!$B$58:$J$58</definedName>
    <definedName name="TR_26034244123_2136769517" localSheetId="0">'0503721'!$B$59:$J$59</definedName>
    <definedName name="TR_26034244123_2136769518" localSheetId="0">'0503721'!$B$60:$J$60</definedName>
    <definedName name="TR_26034244123_2136769519" localSheetId="0">'0503721'!$B$61:$J$61</definedName>
    <definedName name="TR_26034244133" localSheetId="0">'0503721'!$B$64:$J$64</definedName>
    <definedName name="TR_26034244143" localSheetId="0">'0503721'!$B$67:$J$67</definedName>
    <definedName name="TR_26034244153" localSheetId="0">'0503721'!$B$70:$J$70</definedName>
    <definedName name="TR_26034244163_2136769520" localSheetId="0">'0503721'!$B$73:$J$73</definedName>
    <definedName name="TR_26034244173_2136769521" localSheetId="0">'0503721'!$B$76:$J$76</definedName>
    <definedName name="TR_26034244173_2136769522" localSheetId="0">'0503721'!$B$77:$J$77</definedName>
    <definedName name="TR_26034244183_2136769523" localSheetId="0">'0503721'!$B$80:$J$80</definedName>
    <definedName name="TR_26034244193_2136769524" localSheetId="0">'0503721'!$B$88:$J$88</definedName>
    <definedName name="TR_26034244203" localSheetId="0">'0503721'!$B$105:$J$105</definedName>
    <definedName name="TR_26034244213" localSheetId="0">'0503721'!$B$108:$J$108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2" l="1"/>
  <c r="H157" i="2"/>
  <c r="H156" i="2"/>
  <c r="H155" i="2"/>
  <c r="H154" i="2"/>
  <c r="G154" i="2"/>
  <c r="F154" i="2"/>
  <c r="E154" i="2"/>
  <c r="H153" i="2"/>
  <c r="H152" i="2"/>
  <c r="H151" i="2"/>
  <c r="G151" i="2"/>
  <c r="F151" i="2"/>
  <c r="E151" i="2"/>
  <c r="H150" i="2"/>
  <c r="H149" i="2"/>
  <c r="H148" i="2"/>
  <c r="H147" i="2" s="1"/>
  <c r="G148" i="2"/>
  <c r="F148" i="2"/>
  <c r="E148" i="2"/>
  <c r="E147" i="2" s="1"/>
  <c r="E122" i="2" s="1"/>
  <c r="G147" i="2"/>
  <c r="F147" i="2"/>
  <c r="H141" i="2"/>
  <c r="H140" i="2"/>
  <c r="H139" i="2" s="1"/>
  <c r="G139" i="2"/>
  <c r="F139" i="2"/>
  <c r="E139" i="2"/>
  <c r="H138" i="2"/>
  <c r="H137" i="2"/>
  <c r="H136" i="2" s="1"/>
  <c r="G136" i="2"/>
  <c r="F136" i="2"/>
  <c r="E136" i="2"/>
  <c r="H135" i="2"/>
  <c r="H134" i="2"/>
  <c r="H133" i="2" s="1"/>
  <c r="G133" i="2"/>
  <c r="F133" i="2"/>
  <c r="E133" i="2"/>
  <c r="H132" i="2"/>
  <c r="H131" i="2"/>
  <c r="H130" i="2" s="1"/>
  <c r="G130" i="2"/>
  <c r="F130" i="2"/>
  <c r="E130" i="2"/>
  <c r="H129" i="2"/>
  <c r="H128" i="2"/>
  <c r="H127" i="2" s="1"/>
  <c r="G127" i="2"/>
  <c r="F127" i="2"/>
  <c r="E127" i="2"/>
  <c r="H126" i="2"/>
  <c r="H125" i="2"/>
  <c r="H124" i="2" s="1"/>
  <c r="G124" i="2"/>
  <c r="F124" i="2"/>
  <c r="F123" i="2" s="1"/>
  <c r="F122" i="2" s="1"/>
  <c r="E124" i="2"/>
  <c r="G123" i="2"/>
  <c r="G122" i="2" s="1"/>
  <c r="E123" i="2"/>
  <c r="H121" i="2"/>
  <c r="H120" i="2"/>
  <c r="H119" i="2"/>
  <c r="H113" i="2" s="1"/>
  <c r="G113" i="2"/>
  <c r="F113" i="2"/>
  <c r="E113" i="2"/>
  <c r="H112" i="2"/>
  <c r="H111" i="2"/>
  <c r="H110" i="2" s="1"/>
  <c r="G110" i="2"/>
  <c r="F110" i="2"/>
  <c r="E110" i="2"/>
  <c r="H108" i="2"/>
  <c r="H107" i="2"/>
  <c r="H103" i="2" s="1"/>
  <c r="H105" i="2"/>
  <c r="H104" i="2"/>
  <c r="G103" i="2"/>
  <c r="F103" i="2"/>
  <c r="E103" i="2"/>
  <c r="H102" i="2"/>
  <c r="H101" i="2"/>
  <c r="H100" i="2"/>
  <c r="G100" i="2"/>
  <c r="F100" i="2"/>
  <c r="E100" i="2"/>
  <c r="H99" i="2"/>
  <c r="H98" i="2"/>
  <c r="H97" i="2"/>
  <c r="G97" i="2"/>
  <c r="F97" i="2"/>
  <c r="E97" i="2"/>
  <c r="H96" i="2"/>
  <c r="H95" i="2"/>
  <c r="H94" i="2"/>
  <c r="G94" i="2"/>
  <c r="F94" i="2"/>
  <c r="E94" i="2"/>
  <c r="E93" i="2" s="1"/>
  <c r="E90" i="2" s="1"/>
  <c r="G93" i="2"/>
  <c r="F93" i="2"/>
  <c r="F90" i="2" s="1"/>
  <c r="H92" i="2"/>
  <c r="H88" i="2"/>
  <c r="H87" i="2"/>
  <c r="G87" i="2"/>
  <c r="F87" i="2"/>
  <c r="E87" i="2"/>
  <c r="H80" i="2"/>
  <c r="H79" i="2"/>
  <c r="G79" i="2"/>
  <c r="F79" i="2"/>
  <c r="E79" i="2"/>
  <c r="H77" i="2"/>
  <c r="H75" i="2" s="1"/>
  <c r="H76" i="2"/>
  <c r="G75" i="2"/>
  <c r="F75" i="2"/>
  <c r="E75" i="2"/>
  <c r="H73" i="2"/>
  <c r="H72" i="2" s="1"/>
  <c r="G72" i="2"/>
  <c r="F72" i="2"/>
  <c r="E72" i="2"/>
  <c r="H70" i="2"/>
  <c r="H69" i="2"/>
  <c r="G69" i="2"/>
  <c r="F69" i="2"/>
  <c r="E69" i="2"/>
  <c r="E51" i="2" s="1"/>
  <c r="H67" i="2"/>
  <c r="H66" i="2" s="1"/>
  <c r="G66" i="2"/>
  <c r="F66" i="2"/>
  <c r="E66" i="2"/>
  <c r="H64" i="2"/>
  <c r="H63" i="2" s="1"/>
  <c r="G63" i="2"/>
  <c r="F63" i="2"/>
  <c r="E63" i="2"/>
  <c r="H61" i="2"/>
  <c r="H60" i="2"/>
  <c r="H59" i="2"/>
  <c r="H58" i="2"/>
  <c r="H57" i="2"/>
  <c r="H56" i="2" s="1"/>
  <c r="G56" i="2"/>
  <c r="F56" i="2"/>
  <c r="E56" i="2"/>
  <c r="H54" i="2"/>
  <c r="H53" i="2"/>
  <c r="H52" i="2" s="1"/>
  <c r="H51" i="2" s="1"/>
  <c r="G52" i="2"/>
  <c r="F52" i="2"/>
  <c r="F51" i="2" s="1"/>
  <c r="E52" i="2"/>
  <c r="G51" i="2"/>
  <c r="H49" i="2"/>
  <c r="H48" i="2"/>
  <c r="H47" i="2"/>
  <c r="H46" i="2"/>
  <c r="H45" i="2" s="1"/>
  <c r="G45" i="2"/>
  <c r="F45" i="2"/>
  <c r="E45" i="2"/>
  <c r="H43" i="2"/>
  <c r="H42" i="2"/>
  <c r="G42" i="2"/>
  <c r="F42" i="2"/>
  <c r="E42" i="2"/>
  <c r="H35" i="2"/>
  <c r="H34" i="2"/>
  <c r="G34" i="2"/>
  <c r="F34" i="2"/>
  <c r="E34" i="2"/>
  <c r="H32" i="2"/>
  <c r="H31" i="2" s="1"/>
  <c r="G31" i="2"/>
  <c r="F31" i="2"/>
  <c r="E31" i="2"/>
  <c r="H29" i="2"/>
  <c r="H28" i="2"/>
  <c r="H27" i="2" s="1"/>
  <c r="G27" i="2"/>
  <c r="F27" i="2"/>
  <c r="E27" i="2"/>
  <c r="H25" i="2"/>
  <c r="H24" i="2"/>
  <c r="G24" i="2"/>
  <c r="F24" i="2"/>
  <c r="E24" i="2"/>
  <c r="E17" i="2" s="1"/>
  <c r="E91" i="2" s="1"/>
  <c r="H22" i="2"/>
  <c r="H21" i="2"/>
  <c r="G21" i="2"/>
  <c r="F21" i="2"/>
  <c r="E21" i="2"/>
  <c r="H19" i="2"/>
  <c r="H18" i="2" s="1"/>
  <c r="G18" i="2"/>
  <c r="F18" i="2"/>
  <c r="F17" i="2" s="1"/>
  <c r="E18" i="2"/>
  <c r="G17" i="2"/>
  <c r="G91" i="2" s="1"/>
  <c r="F91" i="2" l="1"/>
  <c r="H93" i="2"/>
  <c r="H17" i="2"/>
  <c r="H91" i="2" s="1"/>
  <c r="G90" i="2"/>
  <c r="H123" i="2"/>
  <c r="H122" i="2" s="1"/>
  <c r="H90" i="2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 shape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<sst xmlns="http://schemas.openxmlformats.org/spreadsheetml/2006/main" count="429" uniqueCount="306">
  <si>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</si>
  <si>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</si>
  <si>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</si>
  <si>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</si>
  <si>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</si>
  <si>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</si>
  <si>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</si>
  <si>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</si>
  <si>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2023 г.</t>
  </si>
  <si>
    <t>Дата</t>
  </si>
  <si>
    <t>500</t>
  </si>
  <si>
    <t>PRP</t>
  </si>
  <si>
    <t>Учреждение</t>
  </si>
  <si>
    <t>МБОУ - средняя общеобразовательная школа № 21 г. Белгорода</t>
  </si>
  <si>
    <t>по ОКПО</t>
  </si>
  <si>
    <t>01.01.2023</t>
  </si>
  <si>
    <t>RDT</t>
  </si>
  <si>
    <t>Обособленное подразделение</t>
  </si>
  <si>
    <t>ИНН</t>
  </si>
  <si>
    <t>ROD</t>
  </si>
  <si>
    <t>Учредитель</t>
  </si>
  <si>
    <t>Управление образования администрации города Белгорода</t>
  </si>
  <si>
    <t>по ОКТМО</t>
  </si>
  <si>
    <t>14701000001</t>
  </si>
  <si>
    <t>3</t>
  </si>
  <si>
    <t>VID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</si>
  <si>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</si>
  <si>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</si>
  <si>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</si>
  <si>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</si>
  <si>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</si>
  <si>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</si>
  <si>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</si>
  <si>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</si>
  <si>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</si>
  <si>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</si>
  <si>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</si>
  <si>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</si>
  <si>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</si>
  <si>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</si>
  <si>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</si>
  <si>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</si>
  <si>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</si>
  <si>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</si>
  <si>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</si>
  <si>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</si>
  <si>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</si>
  <si>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</si>
  <si>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</si>
  <si>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</si>
  <si>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glbuhg2</t>
  </si>
  <si>
    <t>ки</t>
  </si>
  <si>
    <t>средствами</t>
  </si>
  <si>
    <t>заданию</t>
  </si>
  <si>
    <t>деятельность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</si>
  <si>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</si>
  <si>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</si>
  <si>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</si>
  <si>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</si>
  <si>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</si>
  <si>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</si>
  <si>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</si>
  <si>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</si>
  <si>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</si>
  <si>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</si>
  <si>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</si>
  <si>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</si>
  <si>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</si>
  <si>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</si>
  <si>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</si>
  <si>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</si>
  <si>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</si>
  <si>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</si>
  <si>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</si>
  <si>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</si>
  <si>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</si>
  <si>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</si>
  <si>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</si>
  <si>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</si>
  <si>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</si>
  <si>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поступления капитального характера</t>
  </si>
  <si>
    <t>070</t>
  </si>
  <si>
    <t>160</t>
  </si>
  <si>
    <t>Поступления капитального характера бюджетным и автономным учреждениям от сектора государственного управления</t>
  </si>
  <si>
    <t>162</t>
  </si>
  <si>
    <t>Доходы от операций с активами</t>
  </si>
  <si>
    <t>090</t>
  </si>
  <si>
    <t>170</t>
  </si>
  <si>
    <t>Доходы от выбытия активов</t>
  </si>
  <si>
    <t>172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</si>
  <si>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</si>
  <si>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</si>
  <si>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</si>
  <si>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</si>
  <si>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</si>
  <si>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</si>
  <si>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</si>
  <si>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</si>
  <si>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</si>
  <si>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</si>
  <si>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</si>
  <si>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</si>
  <si>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текущего характера от физических лиц</t>
  </si>
  <si>
    <t>193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</si>
  <si>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</si>
  <si>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</si>
  <si>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</si>
  <si>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</si>
  <si>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</si>
  <si>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</si>
  <si>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</si>
  <si>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</si>
  <si>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</si>
  <si>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</si>
  <si>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</si>
  <si>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</si>
  <si>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</si>
  <si>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</si>
  <si>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</si>
  <si>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</si>
  <si>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</si>
  <si>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</si>
  <si>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</si>
  <si>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</si>
  <si>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</si>
  <si>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</si>
  <si>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</si>
  <si>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</si>
  <si>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</si>
  <si>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</si>
  <si>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</si>
  <si>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</si>
  <si>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</si>
  <si>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</si>
  <si>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</si>
  <si>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</si>
  <si>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</si>
  <si>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</si>
  <si>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</si>
  <si>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</si>
  <si>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</si>
  <si>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</si>
  <si>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</si>
  <si>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</si>
  <si>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</si>
  <si>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</si>
  <si>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Безвозмездные перечисления капитального характера государственным (муниципальным) учреждениям</t>
  </si>
  <si>
    <t>281</t>
  </si>
  <si>
    <t>Форма 0503721 с.3</t>
  </si>
  <si>
    <t>Прочие расходы</t>
  </si>
  <si>
    <t>290</t>
  </si>
  <si>
    <t>Налоги, пошлины и сборы</t>
  </si>
  <si>
    <t>291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</si>
  <si>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</si>
  <si>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</si>
  <si>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</si>
  <si>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</si>
  <si>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</si>
  <si>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</si>
  <si>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</si>
  <si>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</si>
  <si>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</si>
  <si>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</si>
  <si>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</si>
  <si>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</si>
  <si>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</si>
  <si>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</si>
  <si>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</si>
  <si>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</si>
  <si>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</si>
  <si>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</si>
  <si>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</si>
  <si>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</si>
  <si>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</si>
  <si>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</si>
  <si>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</si>
  <si>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</si>
  <si>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</si>
  <si>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</si>
  <si>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</si>
  <si>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</si>
  <si>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</si>
  <si>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</si>
  <si>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</si>
  <si>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</si>
  <si>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</si>
  <si>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</si>
  <si>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</si>
  <si>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</si>
  <si>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</si>
  <si>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</si>
  <si>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</si>
  <si>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</si>
  <si>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</si>
  <si>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</si>
  <si>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</si>
  <si>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</si>
  <si>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</si>
  <si>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</si>
  <si>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</si>
  <si>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</si>
  <si>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</si>
  <si>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</si>
  <si>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</si>
  <si>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</si>
  <si>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</si>
  <si>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</si>
  <si>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</si>
  <si>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</si>
  <si>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</si>
  <si>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</si>
  <si>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</si>
  <si>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</si>
  <si>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</si>
  <si>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</si>
  <si>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</si>
  <si>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</si>
  <si>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</si>
  <si>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</si>
  <si>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</si>
  <si>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</si>
  <si>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</si>
  <si>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</si>
  <si>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</si>
  <si>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</si>
  <si>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</si>
  <si>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</si>
  <si>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</si>
  <si>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</si>
  <si>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</si>
  <si>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</si>
  <si>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</si>
  <si>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</si>
  <si>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</si>
  <si>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</si>
  <si>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</si>
  <si>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</si>
  <si>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</si>
  <si>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</si>
  <si>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</si>
  <si>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</si>
  <si>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</si>
  <si>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</si>
  <si>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</si>
  <si>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</si>
  <si>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</si>
  <si>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</si>
  <si>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</si>
  <si>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</si>
  <si>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</si>
  <si>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</si>
  <si>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</si>
  <si>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</si>
  <si>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</si>
  <si>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</si>
  <si>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</si>
  <si>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</si>
  <si>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</si>
  <si>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</si>
  <si>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</si>
  <si>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</si>
  <si>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</si>
  <si>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</si>
  <si>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</si>
  <si>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</si>
  <si>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</si>
  <si>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</si>
  <si>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</si>
  <si>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</si>
  <si>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</si>
  <si>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</si>
  <si>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</si>
  <si>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</si>
  <si>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</si>
  <si>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</si>
  <si>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</si>
  <si>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</si>
  <si>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</si>
  <si>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</si>
  <si>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</si>
  <si>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</si>
  <si>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</si>
  <si>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</si>
  <si>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</si>
  <si>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</si>
  <si>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</si>
  <si>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</si>
  <si>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</si>
  <si>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</si>
  <si>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</si>
  <si>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</si>
  <si>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</si>
  <si>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</si>
  <si>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</si>
  <si>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</si>
  <si>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"________"    _______________  20 ___  г.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</si>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</sst>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3" xfId="1" applyFont="1" applyBorder="1" applyAlignment="1" applyProtection="1">
      <alignment horizontal="center"/>
      <protection locked="0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0" fontId="2" fillId="0" borderId="3" xfId="1" applyNumberFormat="1" applyBorder="1" applyAlignment="1" applyProtection="1">
      <alignment horizontal="left" wrapText="1"/>
      <protection locked="0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2" fillId="0" borderId="0" xfId="1" applyNumberFormat="1" applyBorder="1" applyAlignment="1" applyProtection="1">
      <alignment horizontal="left" wrapText="1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49" fontId="5" fillId="0" borderId="8" xfId="1" applyNumberFormat="1" applyFont="1" applyBorder="1" applyAlignment="1" applyProtection="1">
      <alignment horizontal="center" vertical="center"/>
    </xf>
    <xf numFmtId="49" fontId="5" fillId="0" borderId="9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49" fontId="5" fillId="0" borderId="11" xfId="1" applyNumberFormat="1" applyFont="1" applyBorder="1" applyAlignment="1" applyProtection="1">
      <alignment horizontal="center" vertical="center"/>
    </xf>
    <xf numFmtId="49" fontId="5" fillId="0" borderId="12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left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49" fontId="5" fillId="0" borderId="15" xfId="1" applyNumberFormat="1" applyFont="1" applyBorder="1" applyAlignment="1" applyProtection="1">
      <alignment horizontal="center" vertical="center"/>
    </xf>
    <xf numFmtId="49" fontId="7" fillId="2" borderId="16" xfId="1" applyNumberFormat="1" applyFont="1" applyFill="1" applyBorder="1" applyAlignment="1" applyProtection="1">
      <alignment horizontal="center" wrapText="1"/>
    </xf>
    <xf numFmtId="49" fontId="5" fillId="2" borderId="17" xfId="1" applyNumberFormat="1" applyFont="1" applyFill="1" applyBorder="1" applyAlignment="1" applyProtection="1">
      <alignment horizontal="center"/>
    </xf>
    <xf numFmtId="49" fontId="5" fillId="2" borderId="18" xfId="1" applyNumberFormat="1" applyFont="1" applyFill="1" applyBorder="1" applyAlignment="1" applyProtection="1">
      <alignment horizontal="center"/>
    </xf>
    <xf numFmtId="164" fontId="8" fillId="3" borderId="18" xfId="1" applyNumberFormat="1" applyFont="1" applyFill="1" applyBorder="1" applyAlignment="1" applyProtection="1">
      <alignment horizontal="right"/>
    </xf>
    <xf numFmtId="164" fontId="8" fillId="3" borderId="19" xfId="1" applyNumberFormat="1" applyFont="1" applyFill="1" applyBorder="1" applyAlignment="1" applyProtection="1">
      <alignment horizontal="right"/>
    </xf>
    <xf numFmtId="49" fontId="9" fillId="2" borderId="20" xfId="1" applyNumberFormat="1" applyFont="1" applyFill="1" applyBorder="1" applyAlignment="1" applyProtection="1">
      <alignment horizontal="left" wrapText="1"/>
    </xf>
    <xf numFmtId="49" fontId="5" fillId="2" borderId="21" xfId="1" applyNumberFormat="1" applyFont="1" applyFill="1" applyBorder="1" applyAlignment="1" applyProtection="1">
      <alignment horizontal="center"/>
    </xf>
    <xf numFmtId="49" fontId="5" fillId="2" borderId="22" xfId="1" applyNumberFormat="1" applyFont="1" applyFill="1" applyBorder="1" applyAlignment="1" applyProtection="1">
      <alignment horizontal="center"/>
    </xf>
    <xf numFmtId="164" fontId="8" fillId="4" borderId="22" xfId="1" applyNumberFormat="1" applyFont="1" applyFill="1" applyBorder="1" applyAlignment="1" applyProtection="1">
      <alignment horizontal="right"/>
    </xf>
    <xf numFmtId="164" fontId="8" fillId="4" borderId="23" xfId="1" applyNumberFormat="1" applyFont="1" applyFill="1" applyBorder="1" applyAlignment="1" applyProtection="1">
      <alignment horizontal="right"/>
    </xf>
    <xf numFmtId="49" fontId="8" fillId="5" borderId="20" xfId="1" applyNumberFormat="1" applyFont="1" applyFill="1" applyBorder="1" applyAlignment="1" applyProtection="1">
      <alignment horizontal="left" wrapText="1" indent="4"/>
    </xf>
    <xf numFmtId="49" fontId="8" fillId="5" borderId="21" xfId="1" applyNumberFormat="1" applyFont="1" applyFill="1" applyBorder="1" applyAlignment="1" applyProtection="1">
      <alignment horizontal="center"/>
    </xf>
    <xf numFmtId="49" fontId="8" fillId="5" borderId="22" xfId="1" applyNumberFormat="1" applyFont="1" applyFill="1" applyBorder="1" applyAlignment="1" applyProtection="1">
      <alignment horizontal="center"/>
      <protection locked="0"/>
    </xf>
    <xf numFmtId="164" fontId="8" fillId="6" borderId="22" xfId="1" applyNumberFormat="1" applyFont="1" applyFill="1" applyBorder="1" applyAlignment="1" applyProtection="1">
      <alignment horizontal="right"/>
    </xf>
    <xf numFmtId="164" fontId="8" fillId="5" borderId="22" xfId="1" applyNumberFormat="1" applyFont="1" applyFill="1" applyBorder="1" applyAlignment="1" applyProtection="1">
      <alignment horizontal="right"/>
      <protection locked="0"/>
    </xf>
    <xf numFmtId="164" fontId="8" fillId="7" borderId="23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0" xfId="1" applyNumberFormat="1" applyFont="1" applyFill="1" applyBorder="1" applyAlignment="1" applyProtection="1">
      <alignment horizontal="left" wrapText="1" indent="1"/>
    </xf>
    <xf numFmtId="49" fontId="8" fillId="0" borderId="21" xfId="1" applyNumberFormat="1" applyFont="1" applyFill="1" applyBorder="1" applyAlignment="1" applyProtection="1">
      <alignment horizontal="center"/>
    </xf>
    <xf numFmtId="49" fontId="8" fillId="0" borderId="22" xfId="1" applyNumberFormat="1" applyFont="1" applyFill="1" applyBorder="1" applyAlignment="1" applyProtection="1">
      <alignment horizontal="center"/>
    </xf>
    <xf numFmtId="164" fontId="8" fillId="2" borderId="22" xfId="1" applyNumberFormat="1" applyFont="1" applyFill="1" applyBorder="1" applyAlignment="1" applyProtection="1">
      <alignment horizontal="right"/>
    </xf>
    <xf numFmtId="164" fontId="8" fillId="0" borderId="22" xfId="1" applyNumberFormat="1" applyFont="1" applyBorder="1" applyAlignment="1" applyProtection="1">
      <alignment horizontal="right"/>
    </xf>
    <xf numFmtId="164" fontId="8" fillId="8" borderId="23" xfId="1" applyNumberFormat="1" applyFont="1" applyFill="1" applyBorder="1" applyAlignment="1" applyProtection="1">
      <alignment horizontal="right"/>
    </xf>
    <xf numFmtId="49" fontId="8" fillId="0" borderId="20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  <protection locked="0"/>
    </xf>
    <xf numFmtId="164" fontId="8" fillId="0" borderId="22" xfId="1" applyNumberFormat="1" applyFont="1" applyFill="1" applyBorder="1" applyAlignment="1" applyProtection="1">
      <alignment horizontal="right"/>
      <protection locked="0"/>
    </xf>
    <xf numFmtId="164" fontId="8" fillId="0" borderId="22" xfId="1" applyNumberFormat="1" applyFont="1" applyFill="1" applyBorder="1" applyAlignment="1" applyProtection="1">
      <alignment horizontal="right"/>
    </xf>
    <xf numFmtId="164" fontId="8" fillId="0" borderId="22" xfId="1" applyNumberFormat="1" applyFont="1" applyBorder="1" applyAlignment="1" applyProtection="1">
      <alignment horizontal="right"/>
      <protection locked="0"/>
    </xf>
    <xf numFmtId="49" fontId="8" fillId="0" borderId="20" xfId="1" applyNumberFormat="1" applyFont="1" applyFill="1" applyBorder="1" applyAlignment="1" applyProtection="1">
      <alignment horizontal="left" wrapText="1" indent="3"/>
    </xf>
    <xf numFmtId="49" fontId="8" fillId="0" borderId="24" xfId="1" applyNumberFormat="1" applyFont="1" applyFill="1" applyBorder="1" applyAlignment="1" applyProtection="1">
      <alignment horizontal="center"/>
    </xf>
    <xf numFmtId="49" fontId="8" fillId="0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Fill="1" applyBorder="1" applyAlignment="1" applyProtection="1">
      <alignment horizontal="right"/>
    </xf>
    <xf numFmtId="164" fontId="8" fillId="8" borderId="26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9" fillId="2" borderId="16" xfId="1" applyNumberFormat="1" applyFont="1" applyFill="1" applyBorder="1" applyAlignment="1" applyProtection="1">
      <alignment horizontal="left" wrapText="1"/>
    </xf>
    <xf numFmtId="164" fontId="5" fillId="4" borderId="18" xfId="1" applyNumberFormat="1" applyFont="1" applyFill="1" applyBorder="1" applyAlignment="1" applyProtection="1">
      <alignment horizontal="right"/>
    </xf>
    <xf numFmtId="164" fontId="5" fillId="4" borderId="19" xfId="1" applyNumberFormat="1" applyFont="1" applyFill="1" applyBorder="1" applyAlignment="1" applyProtection="1">
      <alignment horizontal="right"/>
    </xf>
    <xf numFmtId="49" fontId="5" fillId="5" borderId="20" xfId="1" applyNumberFormat="1" applyFont="1" applyFill="1" applyBorder="1" applyAlignment="1" applyProtection="1">
      <alignment horizontal="left" wrapText="1" indent="4"/>
    </xf>
    <xf numFmtId="49" fontId="5" fillId="5" borderId="21" xfId="1" applyNumberFormat="1" applyFont="1" applyFill="1" applyBorder="1" applyAlignment="1" applyProtection="1">
      <alignment horizontal="center"/>
    </xf>
    <xf numFmtId="49" fontId="5" fillId="5" borderId="22" xfId="1" applyNumberFormat="1" applyFont="1" applyFill="1" applyBorder="1" applyAlignment="1" applyProtection="1">
      <alignment horizontal="center"/>
      <protection locked="0"/>
    </xf>
    <xf numFmtId="164" fontId="5" fillId="5" borderId="22" xfId="1" applyNumberFormat="1" applyFont="1" applyFill="1" applyBorder="1" applyAlignment="1" applyProtection="1">
      <alignment horizontal="right"/>
      <protection locked="0"/>
    </xf>
    <xf numFmtId="164" fontId="5" fillId="7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1"/>
    </xf>
    <xf numFmtId="49" fontId="5" fillId="0" borderId="21" xfId="1" applyNumberFormat="1" applyFont="1" applyFill="1" applyBorder="1" applyAlignment="1" applyProtection="1">
      <alignment horizontal="center"/>
    </xf>
    <xf numFmtId="49" fontId="5" fillId="0" borderId="22" xfId="1" applyNumberFormat="1" applyFont="1" applyFill="1" applyBorder="1" applyAlignment="1" applyProtection="1">
      <alignment horizontal="center"/>
    </xf>
    <xf numFmtId="164" fontId="5" fillId="0" borderId="22" xfId="1" applyNumberFormat="1" applyFont="1" applyBorder="1" applyAlignment="1" applyProtection="1">
      <alignment horizontal="right"/>
    </xf>
    <xf numFmtId="164" fontId="5" fillId="0" borderId="22" xfId="1" applyNumberFormat="1" applyFont="1" applyFill="1" applyBorder="1" applyAlignment="1" applyProtection="1">
      <alignment horizontal="right"/>
    </xf>
    <xf numFmtId="164" fontId="5" fillId="8" borderId="23" xfId="1" applyNumberFormat="1" applyFont="1" applyFill="1" applyBorder="1" applyAlignment="1" applyProtection="1">
      <alignment horizontal="right"/>
    </xf>
    <xf numFmtId="164" fontId="5" fillId="4" borderId="22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4"/>
    </xf>
    <xf numFmtId="49" fontId="5" fillId="0" borderId="22" xfId="1" applyNumberFormat="1" applyFont="1" applyFill="1" applyBorder="1" applyAlignment="1" applyProtection="1">
      <alignment horizontal="center"/>
      <protection locked="0"/>
    </xf>
    <xf numFmtId="164" fontId="5" fillId="0" borderId="22" xfId="1" applyNumberFormat="1" applyFont="1" applyFill="1" applyBorder="1" applyAlignment="1" applyProtection="1">
      <alignment horizontal="right"/>
      <protection locked="0"/>
    </xf>
    <xf numFmtId="49" fontId="7" fillId="2" borderId="20" xfId="1" applyNumberFormat="1" applyFont="1" applyFill="1" applyBorder="1" applyAlignment="1" applyProtection="1">
      <alignment horizontal="center" wrapText="1"/>
    </xf>
    <xf numFmtId="164" fontId="5" fillId="3" borderId="22" xfId="1" applyNumberFormat="1" applyFont="1" applyFill="1" applyBorder="1" applyAlignment="1" applyProtection="1">
      <alignment horizontal="right"/>
    </xf>
    <xf numFmtId="164" fontId="5" fillId="3" borderId="23" xfId="1" applyNumberFormat="1" applyFont="1" applyFill="1" applyBorder="1" applyAlignment="1" applyProtection="1">
      <alignment horizontal="right"/>
    </xf>
    <xf numFmtId="164" fontId="5" fillId="0" borderId="22" xfId="1" applyNumberFormat="1" applyFont="1" applyBorder="1" applyAlignment="1" applyProtection="1">
      <alignment horizontal="right"/>
      <protection locked="0"/>
    </xf>
    <xf numFmtId="49" fontId="5" fillId="0" borderId="24" xfId="1" applyNumberFormat="1" applyFont="1" applyFill="1" applyBorder="1" applyAlignment="1" applyProtection="1">
      <alignment horizontal="center"/>
    </xf>
    <xf numFmtId="49" fontId="5" fillId="0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</xf>
    <xf numFmtId="164" fontId="5" fillId="8" borderId="26" xfId="1" applyNumberFormat="1" applyFont="1" applyFill="1" applyBorder="1" applyAlignment="1" applyProtection="1">
      <alignment horizontal="right"/>
    </xf>
    <xf numFmtId="0" fontId="5" fillId="0" borderId="8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49" fontId="5" fillId="0" borderId="25" xfId="1" applyNumberFormat="1" applyFont="1" applyBorder="1" applyAlignment="1" applyProtection="1">
      <alignment horizontal="center" vertical="center"/>
    </xf>
    <xf numFmtId="49" fontId="5" fillId="0" borderId="15" xfId="1" applyNumberFormat="1" applyFont="1" applyFill="1" applyBorder="1" applyAlignment="1" applyProtection="1">
      <alignment horizontal="center" vertical="center"/>
    </xf>
    <xf numFmtId="49" fontId="11" fillId="2" borderId="20" xfId="1" applyNumberFormat="1" applyFont="1" applyFill="1" applyBorder="1" applyAlignment="1" applyProtection="1">
      <alignment horizontal="center" wrapText="1"/>
    </xf>
    <xf numFmtId="164" fontId="5" fillId="9" borderId="22" xfId="1" applyNumberFormat="1" applyFont="1" applyFill="1" applyBorder="1" applyAlignment="1" applyProtection="1">
      <alignment horizontal="right"/>
    </xf>
    <xf numFmtId="164" fontId="5" fillId="9" borderId="23" xfId="1" applyNumberFormat="1" applyFont="1" applyFill="1" applyBorder="1" applyAlignment="1" applyProtection="1">
      <alignment horizontal="right"/>
    </xf>
    <xf numFmtId="49" fontId="5" fillId="2" borderId="20" xfId="1" applyNumberFormat="1" applyFont="1" applyFill="1" applyBorder="1" applyAlignment="1" applyProtection="1">
      <alignment horizontal="left" wrapText="1" indent="4"/>
    </xf>
    <xf numFmtId="49" fontId="12" fillId="2" borderId="20" xfId="1" applyNumberFormat="1" applyFont="1" applyFill="1" applyBorder="1" applyAlignment="1" applyProtection="1">
      <alignment horizontal="left" wrapText="1"/>
    </xf>
    <xf numFmtId="49" fontId="5" fillId="2" borderId="24" xfId="1" applyNumberFormat="1" applyFont="1" applyFill="1" applyBorder="1" applyAlignment="1" applyProtection="1">
      <alignment horizontal="center"/>
    </xf>
    <xf numFmtId="49" fontId="5" fillId="2" borderId="25" xfId="1" applyNumberFormat="1" applyFont="1" applyFill="1" applyBorder="1" applyAlignment="1" applyProtection="1">
      <alignment horizontal="center" vertical="center"/>
    </xf>
    <xf numFmtId="164" fontId="5" fillId="4" borderId="25" xfId="1" applyNumberFormat="1" applyFont="1" applyFill="1" applyBorder="1" applyAlignment="1" applyProtection="1">
      <alignment horizontal="right"/>
    </xf>
    <xf numFmtId="164" fontId="5" fillId="4" borderId="26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6" xfId="1" applyNumberFormat="1" applyFont="1" applyFill="1" applyBorder="1" applyAlignment="1" applyProtection="1">
      <alignment horizontal="left" wrapText="1" indent="4"/>
    </xf>
    <xf numFmtId="49" fontId="8" fillId="2" borderId="17" xfId="1" applyNumberFormat="1" applyFont="1" applyFill="1" applyBorder="1" applyAlignment="1" applyProtection="1">
      <alignment horizontal="center"/>
    </xf>
    <xf numFmtId="49" fontId="8" fillId="2" borderId="18" xfId="1" applyNumberFormat="1" applyFont="1" applyFill="1" applyBorder="1" applyAlignment="1" applyProtection="1">
      <alignment horizontal="center"/>
    </xf>
    <xf numFmtId="164" fontId="8" fillId="0" borderId="18" xfId="1" applyNumberFormat="1" applyFont="1" applyBorder="1" applyAlignment="1" applyProtection="1">
      <alignment horizontal="right"/>
      <protection locked="0"/>
    </xf>
    <xf numFmtId="164" fontId="8" fillId="8" borderId="19" xfId="1" applyNumberFormat="1" applyFont="1" applyFill="1" applyBorder="1" applyAlignment="1" applyProtection="1">
      <alignment horizontal="right"/>
    </xf>
    <xf numFmtId="49" fontId="8" fillId="2" borderId="20" xfId="1" applyNumberFormat="1" applyFont="1" applyFill="1" applyBorder="1" applyAlignment="1" applyProtection="1">
      <alignment horizontal="left" wrapText="1" indent="4"/>
    </xf>
    <xf numFmtId="49" fontId="8" fillId="2" borderId="21" xfId="1" applyNumberFormat="1" applyFont="1" applyFill="1" applyBorder="1" applyAlignment="1" applyProtection="1">
      <alignment horizontal="center"/>
    </xf>
    <xf numFmtId="49" fontId="8" fillId="2" borderId="22" xfId="1" applyNumberFormat="1" applyFont="1" applyFill="1" applyBorder="1" applyAlignment="1" applyProtection="1">
      <alignment horizontal="center"/>
    </xf>
    <xf numFmtId="49" fontId="7" fillId="2" borderId="20" xfId="1" applyNumberFormat="1" applyFont="1" applyFill="1" applyBorder="1" applyAlignment="1" applyProtection="1">
      <alignment horizontal="left" wrapText="1"/>
    </xf>
    <xf numFmtId="164" fontId="8" fillId="9" borderId="22" xfId="1" applyNumberFormat="1" applyFont="1" applyFill="1" applyBorder="1" applyAlignment="1" applyProtection="1">
      <alignment horizontal="right"/>
    </xf>
    <xf numFmtId="164" fontId="8" fillId="9" borderId="23" xfId="1" applyNumberFormat="1" applyFont="1" applyFill="1" applyBorder="1" applyAlignment="1" applyProtection="1">
      <alignment horizontal="right"/>
    </xf>
    <xf numFmtId="49" fontId="11" fillId="2" borderId="20" xfId="1" applyNumberFormat="1" applyFont="1" applyFill="1" applyBorder="1" applyAlignment="1" applyProtection="1">
      <alignment horizontal="left" wrapText="1"/>
    </xf>
    <xf numFmtId="164" fontId="8" fillId="3" borderId="22" xfId="1" applyNumberFormat="1" applyFont="1" applyFill="1" applyBorder="1" applyAlignment="1" applyProtection="1">
      <alignment horizontal="right"/>
    </xf>
    <xf numFmtId="164" fontId="8" fillId="3" borderId="23" xfId="1" applyNumberFormat="1" applyFont="1" applyFill="1" applyBorder="1" applyAlignment="1" applyProtection="1">
      <alignment horizontal="right"/>
    </xf>
    <xf numFmtId="49" fontId="8" fillId="2" borderId="24" xfId="1" applyNumberFormat="1" applyFont="1" applyFill="1" applyBorder="1" applyAlignment="1" applyProtection="1">
      <alignment horizontal="center"/>
    </xf>
    <xf numFmtId="49" fontId="8" fillId="2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Border="1" applyAlignment="1" applyProtection="1">
      <alignment horizontal="right"/>
      <protection locked="0"/>
    </xf>
    <xf numFmtId="49" fontId="11" fillId="2" borderId="16" xfId="1" applyNumberFormat="1" applyFont="1" applyFill="1" applyBorder="1" applyAlignment="1" applyProtection="1">
      <alignment horizontal="center" wrapText="1"/>
    </xf>
    <xf numFmtId="164" fontId="5" fillId="3" borderId="18" xfId="1" applyNumberFormat="1" applyFont="1" applyFill="1" applyBorder="1" applyAlignment="1" applyProtection="1">
      <alignment horizontal="right"/>
    </xf>
    <xf numFmtId="164" fontId="5" fillId="3" borderId="19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28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29" xfId="1" applyNumberFormat="1" applyFont="1" applyBorder="1" applyAlignment="1">
      <alignment horizontal="center" wrapText="1"/>
    </xf>
    <xf numFmtId="49" fontId="5" fillId="0" borderId="29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5" fillId="5" borderId="33" xfId="1" applyFont="1" applyFill="1" applyBorder="1" applyAlignment="1">
      <alignment horizontal="right"/>
    </xf>
    <xf numFmtId="0" fontId="15" fillId="5" borderId="34" xfId="1" applyFont="1" applyFill="1" applyBorder="1" applyAlignment="1">
      <alignment horizontal="right"/>
    </xf>
    <xf numFmtId="49" fontId="16" fillId="5" borderId="34" xfId="1" applyNumberFormat="1" applyFont="1" applyFill="1" applyBorder="1" applyAlignment="1">
      <alignment horizontal="left" indent="1"/>
    </xf>
    <xf numFmtId="49" fontId="16" fillId="5" borderId="35" xfId="1" applyNumberFormat="1" applyFont="1" applyFill="1" applyBorder="1" applyAlignment="1">
      <alignment horizontal="left" indent="1"/>
    </xf>
    <xf numFmtId="0" fontId="15" fillId="5" borderId="36" xfId="1" applyFont="1" applyFill="1" applyBorder="1" applyAlignment="1">
      <alignment horizontal="right"/>
    </xf>
    <xf numFmtId="0" fontId="15" fillId="5" borderId="0" xfId="1" applyFont="1" applyFill="1" applyBorder="1" applyAlignment="1">
      <alignment horizontal="right"/>
    </xf>
    <xf numFmtId="14" fontId="16" fillId="5" borderId="0" xfId="1" applyNumberFormat="1" applyFont="1" applyFill="1" applyBorder="1" applyAlignment="1">
      <alignment horizontal="left" indent="1"/>
    </xf>
    <xf numFmtId="14" fontId="16" fillId="5" borderId="37" xfId="1" applyNumberFormat="1" applyFont="1" applyFill="1" applyBorder="1" applyAlignment="1">
      <alignment horizontal="left" indent="1"/>
    </xf>
    <xf numFmtId="49" fontId="16" fillId="5" borderId="0" xfId="1" applyNumberFormat="1" applyFont="1" applyFill="1" applyBorder="1" applyAlignment="1">
      <alignment horizontal="left" indent="1"/>
    </xf>
    <xf numFmtId="49" fontId="16" fillId="5" borderId="37" xfId="1" applyNumberFormat="1" applyFont="1" applyFill="1" applyBorder="1" applyAlignment="1">
      <alignment horizontal="left" indent="1"/>
    </xf>
    <xf numFmtId="0" fontId="15" fillId="5" borderId="38" xfId="1" applyFont="1" applyFill="1" applyBorder="1" applyAlignment="1">
      <alignment horizontal="right"/>
    </xf>
    <xf numFmtId="0" fontId="15" fillId="5" borderId="39" xfId="1" applyFont="1" applyFill="1" applyBorder="1" applyAlignment="1">
      <alignment horizontal="right"/>
    </xf>
    <xf numFmtId="49" fontId="16" fillId="5" borderId="39" xfId="1" applyNumberFormat="1" applyFont="1" applyFill="1" applyBorder="1" applyAlignment="1">
      <alignment horizontal="left" wrapText="1" indent="1"/>
    </xf>
    <xf numFmtId="49" fontId="16" fillId="5" borderId="40" xfId="1" applyNumberFormat="1" applyFont="1" applyFill="1" applyBorder="1" applyAlignment="1">
      <alignment horizontal="left" wrapText="1" indent="1"/>
    </xf>
    <xf numFmtId="0" fontId="17" fillId="5" borderId="34" xfId="1" applyFont="1" applyFill="1" applyBorder="1" applyAlignment="1">
      <alignment horizontal="center"/>
    </xf>
    <xf numFmtId="49" fontId="17" fillId="5" borderId="34" xfId="1" applyNumberFormat="1" applyFont="1" applyFill="1" applyBorder="1" applyAlignment="1">
      <alignment horizontal="left" inden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172</xdr:row>
      <xdr:rowOff>57150</xdr:rowOff>
    </xdr:from>
    <xdr:to>
      <xdr:col>4</xdr:col>
      <xdr:colOff>1038225</xdr:colOff>
      <xdr:row>172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8898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K186"/>
  <sheetViews>
    <sheetView tabSelected="1" zoomScaleNormal="100" workbookViewId="0"/>
  </sheetViews>
  <sheetFormatPr defaultRowHeight="15" x14ac:dyDescent="0.2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 x14ac:dyDescent="0.3">
      <c r="B1" s="1"/>
      <c r="C1" s="1"/>
      <c r="D1" s="1"/>
      <c r="E1" s="1"/>
      <c r="F1" s="1"/>
      <c r="G1" s="2"/>
      <c r="H1" s="2"/>
      <c r="I1" s="3"/>
      <c r="J1" s="3"/>
    </row>
    <row r="2" spans="2:10" x14ac:dyDescent="0.25">
      <c r="B2" s="4" t="s">
        <v>0</v>
      </c>
      <c r="C2" s="5"/>
      <c r="D2" s="5"/>
      <c r="E2" s="5"/>
      <c r="F2" s="5"/>
      <c r="G2" s="6"/>
      <c r="H2" s="7" t="s">
        <v>1</v>
      </c>
      <c r="I2" s="8"/>
      <c r="J2" s="9" t="s">
        <v>2</v>
      </c>
    </row>
    <row r="3" spans="2:10" x14ac:dyDescent="0.25">
      <c r="B3" s="10"/>
      <c r="C3" s="10"/>
      <c r="D3" s="10"/>
      <c r="E3" s="10"/>
      <c r="F3" s="10"/>
      <c r="G3" s="11" t="s">
        <v>3</v>
      </c>
      <c r="H3" s="12" t="s">
        <v>4</v>
      </c>
      <c r="I3" s="8" t="s">
        <v>5</v>
      </c>
      <c r="J3" s="9" t="s">
        <v>6</v>
      </c>
    </row>
    <row r="4" spans="2:10" x14ac:dyDescent="0.25">
      <c r="B4" s="13"/>
      <c r="C4" s="9" t="s">
        <v>7</v>
      </c>
      <c r="D4" s="14" t="s">
        <v>8</v>
      </c>
      <c r="E4" s="14"/>
      <c r="F4" s="9"/>
      <c r="G4" s="11" t="s">
        <v>9</v>
      </c>
      <c r="H4" s="15">
        <v>44927</v>
      </c>
      <c r="I4" s="8" t="s">
        <v>10</v>
      </c>
      <c r="J4" s="9" t="s">
        <v>11</v>
      </c>
    </row>
    <row r="5" spans="2:10" ht="29.25" customHeight="1" x14ac:dyDescent="0.25">
      <c r="B5" s="16" t="s">
        <v>12</v>
      </c>
      <c r="C5" s="17" t="s">
        <v>13</v>
      </c>
      <c r="D5" s="17"/>
      <c r="E5" s="17"/>
      <c r="F5" s="17"/>
      <c r="G5" s="11" t="s">
        <v>14</v>
      </c>
      <c r="H5" s="18"/>
      <c r="I5" s="8" t="s">
        <v>15</v>
      </c>
      <c r="J5" s="9" t="s">
        <v>16</v>
      </c>
    </row>
    <row r="6" spans="2:10" ht="29.25" customHeight="1" x14ac:dyDescent="0.25">
      <c r="B6" s="16" t="s">
        <v>17</v>
      </c>
      <c r="C6" s="19"/>
      <c r="D6" s="19"/>
      <c r="E6" s="19"/>
      <c r="F6" s="19"/>
      <c r="G6" s="11" t="s">
        <v>18</v>
      </c>
      <c r="H6" s="20">
        <v>3123026815</v>
      </c>
      <c r="I6" s="8"/>
      <c r="J6" s="9" t="s">
        <v>19</v>
      </c>
    </row>
    <row r="7" spans="2:10" ht="45" customHeight="1" x14ac:dyDescent="0.25">
      <c r="B7" s="16" t="s">
        <v>20</v>
      </c>
      <c r="C7" s="19" t="s">
        <v>21</v>
      </c>
      <c r="D7" s="19"/>
      <c r="E7" s="19"/>
      <c r="F7" s="19"/>
      <c r="G7" s="11" t="s">
        <v>22</v>
      </c>
      <c r="H7" s="21" t="s">
        <v>23</v>
      </c>
      <c r="I7" s="8" t="s">
        <v>24</v>
      </c>
      <c r="J7" s="9" t="s">
        <v>25</v>
      </c>
    </row>
    <row r="8" spans="2:10" ht="15.75" x14ac:dyDescent="0.25">
      <c r="B8" s="1"/>
      <c r="C8" s="22"/>
      <c r="D8" s="22"/>
      <c r="E8" s="22"/>
      <c r="F8" s="22"/>
      <c r="G8" s="11" t="s">
        <v>14</v>
      </c>
      <c r="H8" s="18"/>
      <c r="I8" s="8"/>
      <c r="J8" s="9" t="s">
        <v>26</v>
      </c>
    </row>
    <row r="9" spans="2:10" ht="28.5" customHeight="1" x14ac:dyDescent="0.25">
      <c r="B9" s="16" t="s">
        <v>27</v>
      </c>
      <c r="C9" s="17"/>
      <c r="D9" s="17"/>
      <c r="E9" s="17"/>
      <c r="F9" s="17"/>
      <c r="G9" s="11" t="s">
        <v>18</v>
      </c>
      <c r="H9" s="18"/>
      <c r="I9" s="8"/>
      <c r="J9" s="9" t="s">
        <v>28</v>
      </c>
    </row>
    <row r="10" spans="2:10" x14ac:dyDescent="0.25">
      <c r="B10" s="23" t="s">
        <v>29</v>
      </c>
      <c r="C10" s="24"/>
      <c r="D10" s="8"/>
      <c r="E10" s="25"/>
      <c r="F10" s="25"/>
      <c r="G10" s="11" t="s">
        <v>30</v>
      </c>
      <c r="H10" s="26" t="s">
        <v>31</v>
      </c>
      <c r="I10" s="8" t="s">
        <v>32</v>
      </c>
      <c r="J10" s="9" t="s">
        <v>33</v>
      </c>
    </row>
    <row r="11" spans="2:10" ht="15.75" thickBot="1" x14ac:dyDescent="0.3">
      <c r="B11" s="13" t="s">
        <v>34</v>
      </c>
      <c r="C11" s="24"/>
      <c r="D11" s="8"/>
      <c r="E11" s="25"/>
      <c r="F11" s="25"/>
      <c r="G11" s="11" t="s">
        <v>35</v>
      </c>
      <c r="H11" s="27">
        <v>383</v>
      </c>
      <c r="I11" s="8"/>
      <c r="J11" s="9" t="s">
        <v>36</v>
      </c>
    </row>
    <row r="12" spans="2:10" x14ac:dyDescent="0.25">
      <c r="B12" s="25"/>
      <c r="C12" s="25"/>
      <c r="D12" s="25"/>
      <c r="E12" s="25"/>
      <c r="F12" s="25"/>
      <c r="G12" s="25"/>
      <c r="H12" s="25"/>
      <c r="I12" s="8"/>
      <c r="J12" s="9" t="s">
        <v>37</v>
      </c>
    </row>
    <row r="13" spans="2:10" s="9" customFormat="1" ht="12" customHeight="1" x14ac:dyDescent="0.2">
      <c r="B13" s="28"/>
      <c r="C13" s="29" t="s">
        <v>38</v>
      </c>
      <c r="D13" s="30" t="s">
        <v>39</v>
      </c>
      <c r="E13" s="31" t="s">
        <v>40</v>
      </c>
      <c r="F13" s="31" t="s">
        <v>41</v>
      </c>
      <c r="G13" s="32" t="s">
        <v>42</v>
      </c>
      <c r="H13" s="33"/>
      <c r="I13" s="8"/>
      <c r="J13" s="9" t="s">
        <v>43</v>
      </c>
    </row>
    <row r="14" spans="2:10" s="9" customFormat="1" ht="12" customHeight="1" x14ac:dyDescent="0.2">
      <c r="B14" s="34" t="s">
        <v>44</v>
      </c>
      <c r="C14" s="35" t="s">
        <v>45</v>
      </c>
      <c r="D14" s="36"/>
      <c r="E14" s="37" t="s">
        <v>46</v>
      </c>
      <c r="F14" s="37" t="s">
        <v>47</v>
      </c>
      <c r="G14" s="38" t="s">
        <v>48</v>
      </c>
      <c r="H14" s="39" t="s">
        <v>49</v>
      </c>
      <c r="I14" s="8"/>
      <c r="J14" s="9" t="s">
        <v>50</v>
      </c>
    </row>
    <row r="15" spans="2:10" s="9" customFormat="1" ht="12" customHeight="1" x14ac:dyDescent="0.2">
      <c r="B15" s="40"/>
      <c r="C15" s="35" t="s">
        <v>51</v>
      </c>
      <c r="D15" s="41"/>
      <c r="E15" s="42" t="s">
        <v>52</v>
      </c>
      <c r="F15" s="37" t="s">
        <v>53</v>
      </c>
      <c r="G15" s="38" t="s">
        <v>54</v>
      </c>
      <c r="H15" s="39"/>
      <c r="I15" s="8"/>
      <c r="J15" s="9" t="s">
        <v>55</v>
      </c>
    </row>
    <row r="16" spans="2:10" s="9" customFormat="1" ht="12" customHeight="1" thickBot="1" x14ac:dyDescent="0.25">
      <c r="B16" s="43">
        <v>1</v>
      </c>
      <c r="C16" s="44">
        <v>2</v>
      </c>
      <c r="D16" s="44">
        <v>3</v>
      </c>
      <c r="E16" s="45">
        <v>4</v>
      </c>
      <c r="F16" s="45">
        <v>5</v>
      </c>
      <c r="G16" s="32" t="s">
        <v>56</v>
      </c>
      <c r="H16" s="46" t="s">
        <v>57</v>
      </c>
      <c r="I16" s="8"/>
      <c r="J16" s="9" t="s">
        <v>58</v>
      </c>
    </row>
    <row r="17" spans="2:10" s="9" customFormat="1" ht="24" x14ac:dyDescent="0.2">
      <c r="B17" s="47" t="s">
        <v>59</v>
      </c>
      <c r="C17" s="48" t="s">
        <v>60</v>
      </c>
      <c r="D17" s="49" t="s">
        <v>61</v>
      </c>
      <c r="E17" s="50">
        <f>E18+E21+E24+E27+E31+E34+E42+E45</f>
        <v>3561500.04</v>
      </c>
      <c r="F17" s="50">
        <f>F18+F21+F24+F27+F31+F34+F42+F45</f>
        <v>137949023.71000001</v>
      </c>
      <c r="G17" s="50">
        <f>G18+G21+G24+G27+G31+G34+G42+G45</f>
        <v>2093112.8399999999</v>
      </c>
      <c r="H17" s="51">
        <f>H18+H21+H24+H27+H31+H34+H42+H45</f>
        <v>143603636.58999997</v>
      </c>
    </row>
    <row r="18" spans="2:10" s="9" customFormat="1" ht="12" x14ac:dyDescent="0.2">
      <c r="B18" s="52" t="s">
        <v>62</v>
      </c>
      <c r="C18" s="53" t="s">
        <v>63</v>
      </c>
      <c r="D18" s="54" t="s">
        <v>64</v>
      </c>
      <c r="E18" s="55">
        <f>SUM(E19:E20)</f>
        <v>0</v>
      </c>
      <c r="F18" s="55">
        <f>SUM(F19:F20)</f>
        <v>0</v>
      </c>
      <c r="G18" s="55">
        <f>SUM(G19:G20)</f>
        <v>0</v>
      </c>
      <c r="H18" s="56">
        <f>SUM(H19:H20)</f>
        <v>0</v>
      </c>
    </row>
    <row r="19" spans="2:10" s="9" customFormat="1" ht="11.25" x14ac:dyDescent="0.2">
      <c r="B19" s="57"/>
      <c r="C19" s="58"/>
      <c r="D19" s="59"/>
      <c r="E19" s="60"/>
      <c r="F19" s="60"/>
      <c r="G19" s="61"/>
      <c r="H19" s="62">
        <f>SUM(E19:G19)</f>
        <v>0</v>
      </c>
      <c r="I19" s="63"/>
      <c r="J19" s="63"/>
    </row>
    <row r="20" spans="2:10" s="9" customFormat="1" ht="11.25" hidden="1" x14ac:dyDescent="0.2">
      <c r="B20" s="64"/>
      <c r="C20" s="65"/>
      <c r="D20" s="66"/>
      <c r="E20" s="67"/>
      <c r="F20" s="67"/>
      <c r="G20" s="68"/>
      <c r="H20" s="69"/>
    </row>
    <row r="21" spans="2:10" s="9" customFormat="1" ht="12" x14ac:dyDescent="0.2">
      <c r="B21" s="52" t="s">
        <v>65</v>
      </c>
      <c r="C21" s="53" t="s">
        <v>66</v>
      </c>
      <c r="D21" s="54" t="s">
        <v>67</v>
      </c>
      <c r="E21" s="55">
        <f>SUM(E22:E23)</f>
        <v>0</v>
      </c>
      <c r="F21" s="55">
        <f>SUM(F22:F23)</f>
        <v>138178555.31</v>
      </c>
      <c r="G21" s="55">
        <f>SUM(G22:G23)</f>
        <v>455057.14</v>
      </c>
      <c r="H21" s="56">
        <f>SUM(H22:H23)</f>
        <v>138633612.44999999</v>
      </c>
    </row>
    <row r="22" spans="2:10" s="9" customFormat="1" ht="11.25" x14ac:dyDescent="0.2">
      <c r="B22" s="70" t="s">
        <v>68</v>
      </c>
      <c r="C22" s="65" t="s">
        <v>66</v>
      </c>
      <c r="D22" s="71" t="s">
        <v>69</v>
      </c>
      <c r="E22" s="72">
        <v>0</v>
      </c>
      <c r="F22" s="72">
        <v>138178555.31</v>
      </c>
      <c r="G22" s="72">
        <v>455057.14</v>
      </c>
      <c r="H22" s="69">
        <f>SUM(E22:G22)</f>
        <v>138633612.44999999</v>
      </c>
    </row>
    <row r="23" spans="2:10" s="9" customFormat="1" ht="11.25" hidden="1" x14ac:dyDescent="0.2">
      <c r="B23" s="64"/>
      <c r="C23" s="65"/>
      <c r="D23" s="66"/>
      <c r="E23" s="67"/>
      <c r="F23" s="73"/>
      <c r="G23" s="73"/>
      <c r="H23" s="69"/>
    </row>
    <row r="24" spans="2:10" s="9" customFormat="1" ht="12" x14ac:dyDescent="0.2">
      <c r="B24" s="52" t="s">
        <v>70</v>
      </c>
      <c r="C24" s="53" t="s">
        <v>71</v>
      </c>
      <c r="D24" s="54" t="s">
        <v>72</v>
      </c>
      <c r="E24" s="55">
        <f>SUM(E25:E26)</f>
        <v>0</v>
      </c>
      <c r="F24" s="55">
        <f>SUM(F25:F26)</f>
        <v>0</v>
      </c>
      <c r="G24" s="55">
        <f>SUM(G25:G26)</f>
        <v>0</v>
      </c>
      <c r="H24" s="56">
        <f>SUM(H25:H26)</f>
        <v>0</v>
      </c>
    </row>
    <row r="25" spans="2:10" s="9" customFormat="1" ht="11.25" x14ac:dyDescent="0.2">
      <c r="B25" s="57"/>
      <c r="C25" s="58"/>
      <c r="D25" s="59"/>
      <c r="E25" s="60"/>
      <c r="F25" s="60"/>
      <c r="G25" s="61"/>
      <c r="H25" s="62">
        <f>SUM(E25:G25)</f>
        <v>0</v>
      </c>
      <c r="I25" s="63"/>
      <c r="J25" s="63"/>
    </row>
    <row r="26" spans="2:10" s="9" customFormat="1" ht="11.25" hidden="1" x14ac:dyDescent="0.2">
      <c r="B26" s="64"/>
      <c r="C26" s="65"/>
      <c r="D26" s="66"/>
      <c r="E26" s="67"/>
      <c r="F26" s="67"/>
      <c r="G26" s="68"/>
      <c r="H26" s="69"/>
    </row>
    <row r="27" spans="2:10" s="9" customFormat="1" ht="12" x14ac:dyDescent="0.2">
      <c r="B27" s="52" t="s">
        <v>73</v>
      </c>
      <c r="C27" s="53" t="s">
        <v>74</v>
      </c>
      <c r="D27" s="54" t="s">
        <v>75</v>
      </c>
      <c r="E27" s="55">
        <f>SUM(E28:E30)</f>
        <v>2368388.4</v>
      </c>
      <c r="F27" s="55">
        <f>SUM(F28:F30)</f>
        <v>0</v>
      </c>
      <c r="G27" s="55">
        <f>SUM(G28:G30)</f>
        <v>58100</v>
      </c>
      <c r="H27" s="56">
        <f>SUM(H28:H30)</f>
        <v>2426488.4</v>
      </c>
    </row>
    <row r="28" spans="2:10" s="9" customFormat="1" ht="22.5" x14ac:dyDescent="0.2">
      <c r="B28" s="70" t="s">
        <v>76</v>
      </c>
      <c r="C28" s="65" t="s">
        <v>74</v>
      </c>
      <c r="D28" s="71" t="s">
        <v>77</v>
      </c>
      <c r="E28" s="72">
        <v>2368388.4</v>
      </c>
      <c r="F28" s="67">
        <v>0</v>
      </c>
      <c r="G28" s="72">
        <v>0</v>
      </c>
      <c r="H28" s="69">
        <f>SUM(E28:G28)</f>
        <v>2368388.4</v>
      </c>
    </row>
    <row r="29" spans="2:10" s="9" customFormat="1" ht="33.75" x14ac:dyDescent="0.2">
      <c r="B29" s="70" t="s">
        <v>78</v>
      </c>
      <c r="C29" s="65" t="s">
        <v>74</v>
      </c>
      <c r="D29" s="71" t="s">
        <v>79</v>
      </c>
      <c r="E29" s="72">
        <v>0</v>
      </c>
      <c r="F29" s="67">
        <v>0</v>
      </c>
      <c r="G29" s="72">
        <v>58100</v>
      </c>
      <c r="H29" s="69">
        <f>SUM(E29:G29)</f>
        <v>58100</v>
      </c>
    </row>
    <row r="30" spans="2:10" s="9" customFormat="1" ht="11.25" hidden="1" x14ac:dyDescent="0.2">
      <c r="B30" s="64"/>
      <c r="C30" s="65"/>
      <c r="D30" s="66"/>
      <c r="E30" s="73"/>
      <c r="F30" s="67"/>
      <c r="G30" s="73"/>
      <c r="H30" s="69"/>
    </row>
    <row r="31" spans="2:10" s="9" customFormat="1" ht="24.75" customHeight="1" x14ac:dyDescent="0.2">
      <c r="B31" s="52" t="s">
        <v>80</v>
      </c>
      <c r="C31" s="53" t="s">
        <v>81</v>
      </c>
      <c r="D31" s="54" t="s">
        <v>82</v>
      </c>
      <c r="E31" s="55">
        <f>SUM(E32:E33)</f>
        <v>1193111.6399999999</v>
      </c>
      <c r="F31" s="55">
        <f>SUM(F32:F33)</f>
        <v>0</v>
      </c>
      <c r="G31" s="55">
        <f>SUM(G32:G33)</f>
        <v>0</v>
      </c>
      <c r="H31" s="56">
        <f>SUM(H32:H33)</f>
        <v>1193111.6399999999</v>
      </c>
    </row>
    <row r="32" spans="2:10" s="9" customFormat="1" ht="22.5" x14ac:dyDescent="0.2">
      <c r="B32" s="70" t="s">
        <v>83</v>
      </c>
      <c r="C32" s="65" t="s">
        <v>81</v>
      </c>
      <c r="D32" s="71" t="s">
        <v>84</v>
      </c>
      <c r="E32" s="72">
        <v>1193111.6399999999</v>
      </c>
      <c r="F32" s="72">
        <v>0</v>
      </c>
      <c r="G32" s="72">
        <v>0</v>
      </c>
      <c r="H32" s="69">
        <f>SUM(E32:G32)</f>
        <v>1193111.6399999999</v>
      </c>
    </row>
    <row r="33" spans="2:10" s="9" customFormat="1" ht="11.25" hidden="1" x14ac:dyDescent="0.2">
      <c r="B33" s="64"/>
      <c r="C33" s="65"/>
      <c r="D33" s="66"/>
      <c r="E33" s="73"/>
      <c r="F33" s="73"/>
      <c r="G33" s="73"/>
      <c r="H33" s="69"/>
    </row>
    <row r="34" spans="2:10" s="9" customFormat="1" ht="12" x14ac:dyDescent="0.2">
      <c r="B34" s="52" t="s">
        <v>85</v>
      </c>
      <c r="C34" s="53" t="s">
        <v>86</v>
      </c>
      <c r="D34" s="54" t="s">
        <v>87</v>
      </c>
      <c r="E34" s="55">
        <f>SUM(E35:E36)</f>
        <v>0</v>
      </c>
      <c r="F34" s="55">
        <f>SUM(F35:F36)</f>
        <v>-947960.04</v>
      </c>
      <c r="G34" s="55">
        <f>SUM(G35:G36)</f>
        <v>0</v>
      </c>
      <c r="H34" s="56">
        <f>SUM(H35:H36)</f>
        <v>-947960.04</v>
      </c>
    </row>
    <row r="35" spans="2:10" s="9" customFormat="1" ht="11.25" x14ac:dyDescent="0.2">
      <c r="B35" s="70" t="s">
        <v>88</v>
      </c>
      <c r="C35" s="65" t="s">
        <v>86</v>
      </c>
      <c r="D35" s="71" t="s">
        <v>89</v>
      </c>
      <c r="E35" s="72">
        <v>0</v>
      </c>
      <c r="F35" s="74">
        <v>-947960.04</v>
      </c>
      <c r="G35" s="74">
        <v>0</v>
      </c>
      <c r="H35" s="69">
        <f>SUM(E35:G35)</f>
        <v>-947960.04</v>
      </c>
    </row>
    <row r="36" spans="2:10" s="9" customFormat="1" ht="0.75" customHeight="1" thickBot="1" x14ac:dyDescent="0.25">
      <c r="B36" s="75"/>
      <c r="C36" s="76"/>
      <c r="D36" s="77"/>
      <c r="E36" s="78"/>
      <c r="F36" s="78"/>
      <c r="G36" s="78"/>
      <c r="H36" s="79"/>
    </row>
    <row r="37" spans="2:10" s="9" customFormat="1" ht="12.2" customHeight="1" x14ac:dyDescent="0.2">
      <c r="B37" s="80"/>
      <c r="C37" s="80"/>
      <c r="D37" s="80"/>
      <c r="E37" s="80"/>
      <c r="F37" s="80"/>
      <c r="G37" s="80"/>
      <c r="H37" s="80" t="s">
        <v>90</v>
      </c>
      <c r="J37" s="81" t="s">
        <v>91</v>
      </c>
    </row>
    <row r="38" spans="2:10" s="9" customFormat="1" ht="12.2" customHeight="1" x14ac:dyDescent="0.2">
      <c r="B38" s="28"/>
      <c r="C38" s="29" t="s">
        <v>38</v>
      </c>
      <c r="D38" s="30" t="s">
        <v>39</v>
      </c>
      <c r="E38" s="31" t="s">
        <v>40</v>
      </c>
      <c r="F38" s="31" t="s">
        <v>41</v>
      </c>
      <c r="G38" s="32" t="s">
        <v>42</v>
      </c>
      <c r="H38" s="82"/>
      <c r="J38" s="81" t="s">
        <v>92</v>
      </c>
    </row>
    <row r="39" spans="2:10" s="9" customFormat="1" ht="12.2" customHeight="1" x14ac:dyDescent="0.2">
      <c r="B39" s="34" t="s">
        <v>44</v>
      </c>
      <c r="C39" s="35" t="s">
        <v>45</v>
      </c>
      <c r="D39" s="36"/>
      <c r="E39" s="37" t="s">
        <v>46</v>
      </c>
      <c r="F39" s="37" t="s">
        <v>47</v>
      </c>
      <c r="G39" s="38" t="s">
        <v>48</v>
      </c>
      <c r="H39" s="83" t="s">
        <v>49</v>
      </c>
      <c r="J39" s="81" t="s">
        <v>93</v>
      </c>
    </row>
    <row r="40" spans="2:10" s="9" customFormat="1" ht="12.2" customHeight="1" x14ac:dyDescent="0.2">
      <c r="B40" s="40"/>
      <c r="C40" s="35" t="s">
        <v>51</v>
      </c>
      <c r="D40" s="41"/>
      <c r="E40" s="42" t="s">
        <v>52</v>
      </c>
      <c r="F40" s="37" t="s">
        <v>53</v>
      </c>
      <c r="G40" s="38" t="s">
        <v>54</v>
      </c>
      <c r="H40" s="83"/>
      <c r="J40" s="81" t="s">
        <v>94</v>
      </c>
    </row>
    <row r="41" spans="2:10" s="9" customFormat="1" ht="12.2" customHeight="1" thickBot="1" x14ac:dyDescent="0.25">
      <c r="B41" s="43">
        <v>1</v>
      </c>
      <c r="C41" s="44">
        <v>2</v>
      </c>
      <c r="D41" s="44">
        <v>3</v>
      </c>
      <c r="E41" s="45">
        <v>4</v>
      </c>
      <c r="F41" s="45">
        <v>5</v>
      </c>
      <c r="G41" s="32" t="s">
        <v>56</v>
      </c>
      <c r="H41" s="82" t="s">
        <v>57</v>
      </c>
    </row>
    <row r="42" spans="2:10" s="9" customFormat="1" ht="12" x14ac:dyDescent="0.2">
      <c r="B42" s="84" t="s">
        <v>95</v>
      </c>
      <c r="C42" s="48" t="s">
        <v>61</v>
      </c>
      <c r="D42" s="49" t="s">
        <v>96</v>
      </c>
      <c r="E42" s="85">
        <f>SUM(E43:E44)</f>
        <v>0</v>
      </c>
      <c r="F42" s="85">
        <f>SUM(F43:F44)</f>
        <v>0</v>
      </c>
      <c r="G42" s="85">
        <f>SUM(G43:G44)</f>
        <v>0</v>
      </c>
      <c r="H42" s="86">
        <f>SUM(H43:H44)</f>
        <v>0</v>
      </c>
    </row>
    <row r="43" spans="2:10" s="9" customFormat="1" ht="11.25" x14ac:dyDescent="0.2">
      <c r="B43" s="87"/>
      <c r="C43" s="88"/>
      <c r="D43" s="89"/>
      <c r="E43" s="90"/>
      <c r="F43" s="90"/>
      <c r="G43" s="90"/>
      <c r="H43" s="91">
        <f>SUM(E43:G43)</f>
        <v>0</v>
      </c>
      <c r="I43" s="63"/>
      <c r="J43" s="63"/>
    </row>
    <row r="44" spans="2:10" s="9" customFormat="1" ht="11.25" hidden="1" x14ac:dyDescent="0.2">
      <c r="B44" s="92"/>
      <c r="C44" s="93"/>
      <c r="D44" s="94"/>
      <c r="E44" s="95"/>
      <c r="F44" s="96"/>
      <c r="G44" s="96"/>
      <c r="H44" s="97"/>
    </row>
    <row r="45" spans="2:10" s="9" customFormat="1" ht="24" x14ac:dyDescent="0.2">
      <c r="B45" s="52" t="s">
        <v>97</v>
      </c>
      <c r="C45" s="53" t="s">
        <v>98</v>
      </c>
      <c r="D45" s="54" t="s">
        <v>99</v>
      </c>
      <c r="E45" s="98">
        <f>SUM(E46:E50)</f>
        <v>0</v>
      </c>
      <c r="F45" s="98">
        <f>SUM(F46:F50)</f>
        <v>718428.44</v>
      </c>
      <c r="G45" s="98">
        <f>SUM(G46:G50)</f>
        <v>1579955.7</v>
      </c>
      <c r="H45" s="99">
        <f>SUM(H46:H50)</f>
        <v>2298384.1399999997</v>
      </c>
    </row>
    <row r="46" spans="2:10" s="9" customFormat="1" ht="22.5" x14ac:dyDescent="0.2">
      <c r="B46" s="100" t="s">
        <v>100</v>
      </c>
      <c r="C46" s="93" t="s">
        <v>98</v>
      </c>
      <c r="D46" s="101" t="s">
        <v>101</v>
      </c>
      <c r="E46" s="102">
        <v>0</v>
      </c>
      <c r="F46" s="102">
        <v>591121.76</v>
      </c>
      <c r="G46" s="102">
        <v>0</v>
      </c>
      <c r="H46" s="97">
        <f>SUM(E46:G46)</f>
        <v>591121.76</v>
      </c>
    </row>
    <row r="47" spans="2:10" s="9" customFormat="1" ht="22.5" x14ac:dyDescent="0.2">
      <c r="B47" s="100" t="s">
        <v>102</v>
      </c>
      <c r="C47" s="93" t="s">
        <v>98</v>
      </c>
      <c r="D47" s="101" t="s">
        <v>103</v>
      </c>
      <c r="E47" s="102">
        <v>0</v>
      </c>
      <c r="F47" s="102">
        <v>0</v>
      </c>
      <c r="G47" s="102">
        <v>155.69999999999999</v>
      </c>
      <c r="H47" s="97">
        <f t="shared" ref="H47:H49" si="0">SUM(E47:G47)</f>
        <v>155.69999999999999</v>
      </c>
    </row>
    <row r="48" spans="2:10" s="9" customFormat="1" ht="33.75" x14ac:dyDescent="0.2">
      <c r="B48" s="100" t="s">
        <v>104</v>
      </c>
      <c r="C48" s="93" t="s">
        <v>98</v>
      </c>
      <c r="D48" s="101" t="s">
        <v>105</v>
      </c>
      <c r="E48" s="102">
        <v>0</v>
      </c>
      <c r="F48" s="102">
        <v>127306.68</v>
      </c>
      <c r="G48" s="102">
        <v>0</v>
      </c>
      <c r="H48" s="97">
        <f t="shared" si="0"/>
        <v>127306.68</v>
      </c>
    </row>
    <row r="49" spans="2:10" s="9" customFormat="1" ht="33.75" x14ac:dyDescent="0.2">
      <c r="B49" s="100" t="s">
        <v>106</v>
      </c>
      <c r="C49" s="93" t="s">
        <v>98</v>
      </c>
      <c r="D49" s="101" t="s">
        <v>107</v>
      </c>
      <c r="E49" s="102">
        <v>0</v>
      </c>
      <c r="F49" s="102">
        <v>0</v>
      </c>
      <c r="G49" s="102">
        <v>1579800</v>
      </c>
      <c r="H49" s="97">
        <f t="shared" si="0"/>
        <v>1579800</v>
      </c>
    </row>
    <row r="50" spans="2:10" s="9" customFormat="1" ht="11.25" hidden="1" x14ac:dyDescent="0.2">
      <c r="B50" s="92"/>
      <c r="C50" s="93"/>
      <c r="D50" s="94"/>
      <c r="E50" s="95"/>
      <c r="F50" s="96"/>
      <c r="G50" s="96"/>
      <c r="H50" s="97"/>
    </row>
    <row r="51" spans="2:10" s="9" customFormat="1" ht="22.5" customHeight="1" x14ac:dyDescent="0.2">
      <c r="B51" s="103" t="s">
        <v>108</v>
      </c>
      <c r="C51" s="53" t="s">
        <v>75</v>
      </c>
      <c r="D51" s="54" t="s">
        <v>109</v>
      </c>
      <c r="E51" s="104">
        <f>E52+E56+E63+E66+E69+E72+E75+E79+E87</f>
        <v>2352520.7999999998</v>
      </c>
      <c r="F51" s="104">
        <f>F52+F56+F63+F66+F69+F72+F75+F79+F87</f>
        <v>153095617.45999998</v>
      </c>
      <c r="G51" s="104">
        <f>G52+G56+G63+G66+G69+G72+G75+G79+G87</f>
        <v>2165012.0499999998</v>
      </c>
      <c r="H51" s="105">
        <f>H52+H56+H63+H66+H69+H72+H75+H79+H87</f>
        <v>157613150.31</v>
      </c>
    </row>
    <row r="52" spans="2:10" s="9" customFormat="1" ht="12" x14ac:dyDescent="0.2">
      <c r="B52" s="52" t="s">
        <v>110</v>
      </c>
      <c r="C52" s="53" t="s">
        <v>82</v>
      </c>
      <c r="D52" s="54" t="s">
        <v>111</v>
      </c>
      <c r="E52" s="98">
        <f>SUM(E53:E55)</f>
        <v>391500</v>
      </c>
      <c r="F52" s="98">
        <f>SUM(F53:F55)</f>
        <v>117777976.59999999</v>
      </c>
      <c r="G52" s="98">
        <f>SUM(G53:G55)</f>
        <v>0</v>
      </c>
      <c r="H52" s="99">
        <f>SUM(H53:H55)</f>
        <v>118169476.59999999</v>
      </c>
    </row>
    <row r="53" spans="2:10" s="9" customFormat="1" ht="11.25" x14ac:dyDescent="0.2">
      <c r="B53" s="100" t="s">
        <v>112</v>
      </c>
      <c r="C53" s="93" t="s">
        <v>82</v>
      </c>
      <c r="D53" s="101" t="s">
        <v>113</v>
      </c>
      <c r="E53" s="106">
        <v>300690</v>
      </c>
      <c r="F53" s="106">
        <v>91978322.909999996</v>
      </c>
      <c r="G53" s="106">
        <v>0</v>
      </c>
      <c r="H53" s="97">
        <f>SUM(E53:G53)</f>
        <v>92279012.909999996</v>
      </c>
    </row>
    <row r="54" spans="2:10" s="9" customFormat="1" ht="11.25" x14ac:dyDescent="0.2">
      <c r="B54" s="100" t="s">
        <v>114</v>
      </c>
      <c r="C54" s="93" t="s">
        <v>82</v>
      </c>
      <c r="D54" s="101" t="s">
        <v>115</v>
      </c>
      <c r="E54" s="106">
        <v>90810</v>
      </c>
      <c r="F54" s="106">
        <v>25799653.690000001</v>
      </c>
      <c r="G54" s="106">
        <v>0</v>
      </c>
      <c r="H54" s="97">
        <f>SUM(E54:G54)</f>
        <v>25890463.690000001</v>
      </c>
    </row>
    <row r="55" spans="2:10" s="9" customFormat="1" ht="12.2" hidden="1" customHeight="1" x14ac:dyDescent="0.2">
      <c r="B55" s="92"/>
      <c r="C55" s="93"/>
      <c r="D55" s="94"/>
      <c r="E55" s="95"/>
      <c r="F55" s="95"/>
      <c r="G55" s="95"/>
      <c r="H55" s="97"/>
    </row>
    <row r="56" spans="2:10" s="9" customFormat="1" ht="12" x14ac:dyDescent="0.2">
      <c r="B56" s="52" t="s">
        <v>116</v>
      </c>
      <c r="C56" s="53" t="s">
        <v>87</v>
      </c>
      <c r="D56" s="54" t="s">
        <v>117</v>
      </c>
      <c r="E56" s="98">
        <f>SUM(E57:E62)</f>
        <v>1740498</v>
      </c>
      <c r="F56" s="98">
        <f>SUM(F57:F62)</f>
        <v>19818201.190000001</v>
      </c>
      <c r="G56" s="98">
        <f>SUM(G57:G62)</f>
        <v>531117.89</v>
      </c>
      <c r="H56" s="99">
        <f>SUM(H57:H62)</f>
        <v>22089817.079999998</v>
      </c>
    </row>
    <row r="57" spans="2:10" s="9" customFormat="1" ht="11.25" x14ac:dyDescent="0.2">
      <c r="B57" s="100" t="s">
        <v>118</v>
      </c>
      <c r="C57" s="93" t="s">
        <v>87</v>
      </c>
      <c r="D57" s="101" t="s">
        <v>119</v>
      </c>
      <c r="E57" s="106">
        <v>0</v>
      </c>
      <c r="F57" s="106">
        <v>17299.2</v>
      </c>
      <c r="G57" s="106">
        <v>0</v>
      </c>
      <c r="H57" s="97">
        <f>SUM(E57:G57)</f>
        <v>17299.2</v>
      </c>
    </row>
    <row r="58" spans="2:10" s="9" customFormat="1" ht="11.25" x14ac:dyDescent="0.2">
      <c r="B58" s="100" t="s">
        <v>120</v>
      </c>
      <c r="C58" s="93" t="s">
        <v>87</v>
      </c>
      <c r="D58" s="101" t="s">
        <v>121</v>
      </c>
      <c r="E58" s="106">
        <v>0</v>
      </c>
      <c r="F58" s="106">
        <v>5492554.8300000001</v>
      </c>
      <c r="G58" s="106">
        <v>0</v>
      </c>
      <c r="H58" s="97">
        <f t="shared" ref="H58:H61" si="1">SUM(E58:G58)</f>
        <v>5492554.8300000001</v>
      </c>
    </row>
    <row r="59" spans="2:10" s="9" customFormat="1" ht="11.25" x14ac:dyDescent="0.2">
      <c r="B59" s="100" t="s">
        <v>122</v>
      </c>
      <c r="C59" s="93" t="s">
        <v>87</v>
      </c>
      <c r="D59" s="101" t="s">
        <v>123</v>
      </c>
      <c r="E59" s="106">
        <v>13000</v>
      </c>
      <c r="F59" s="106">
        <v>755103.22</v>
      </c>
      <c r="G59" s="106">
        <v>75069.600000000006</v>
      </c>
      <c r="H59" s="97">
        <f t="shared" si="1"/>
        <v>843172.82</v>
      </c>
    </row>
    <row r="60" spans="2:10" s="9" customFormat="1" ht="11.25" x14ac:dyDescent="0.2">
      <c r="B60" s="100" t="s">
        <v>124</v>
      </c>
      <c r="C60" s="93" t="s">
        <v>87</v>
      </c>
      <c r="D60" s="101" t="s">
        <v>125</v>
      </c>
      <c r="E60" s="106">
        <v>1725898</v>
      </c>
      <c r="F60" s="106">
        <v>13479427.779999999</v>
      </c>
      <c r="G60" s="106">
        <v>456048.29</v>
      </c>
      <c r="H60" s="97">
        <f t="shared" si="1"/>
        <v>15661374.069999998</v>
      </c>
    </row>
    <row r="61" spans="2:10" s="9" customFormat="1" ht="11.25" x14ac:dyDescent="0.2">
      <c r="B61" s="100" t="s">
        <v>126</v>
      </c>
      <c r="C61" s="93" t="s">
        <v>87</v>
      </c>
      <c r="D61" s="101" t="s">
        <v>127</v>
      </c>
      <c r="E61" s="106">
        <v>1600</v>
      </c>
      <c r="F61" s="106">
        <v>73816.160000000003</v>
      </c>
      <c r="G61" s="106">
        <v>0</v>
      </c>
      <c r="H61" s="97">
        <f t="shared" si="1"/>
        <v>75416.160000000003</v>
      </c>
    </row>
    <row r="62" spans="2:10" s="9" customFormat="1" ht="12.2" hidden="1" customHeight="1" x14ac:dyDescent="0.2">
      <c r="B62" s="92"/>
      <c r="C62" s="93"/>
      <c r="D62" s="94"/>
      <c r="E62" s="95"/>
      <c r="F62" s="95"/>
      <c r="G62" s="95"/>
      <c r="H62" s="97"/>
    </row>
    <row r="63" spans="2:10" s="9" customFormat="1" ht="12" x14ac:dyDescent="0.2">
      <c r="B63" s="52" t="s">
        <v>128</v>
      </c>
      <c r="C63" s="53" t="s">
        <v>99</v>
      </c>
      <c r="D63" s="54" t="s">
        <v>129</v>
      </c>
      <c r="E63" s="98">
        <f>SUM(E64:E65)</f>
        <v>0</v>
      </c>
      <c r="F63" s="98">
        <f>SUM(F64:F65)</f>
        <v>0</v>
      </c>
      <c r="G63" s="98">
        <f>SUM(G64:G65)</f>
        <v>0</v>
      </c>
      <c r="H63" s="99">
        <f>SUM(H64:H65)</f>
        <v>0</v>
      </c>
    </row>
    <row r="64" spans="2:10" s="9" customFormat="1" ht="11.25" x14ac:dyDescent="0.2">
      <c r="B64" s="87"/>
      <c r="C64" s="88"/>
      <c r="D64" s="89"/>
      <c r="E64" s="61"/>
      <c r="F64" s="90"/>
      <c r="G64" s="90"/>
      <c r="H64" s="91">
        <f>SUM(E64:G64)</f>
        <v>0</v>
      </c>
      <c r="I64" s="63"/>
      <c r="J64" s="63"/>
    </row>
    <row r="65" spans="2:10" s="9" customFormat="1" ht="11.25" hidden="1" x14ac:dyDescent="0.2">
      <c r="B65" s="92"/>
      <c r="C65" s="93"/>
      <c r="D65" s="94"/>
      <c r="E65" s="96"/>
      <c r="F65" s="96"/>
      <c r="G65" s="96"/>
      <c r="H65" s="97"/>
    </row>
    <row r="66" spans="2:10" s="9" customFormat="1" ht="12" x14ac:dyDescent="0.2">
      <c r="B66" s="52" t="s">
        <v>130</v>
      </c>
      <c r="C66" s="53" t="s">
        <v>111</v>
      </c>
      <c r="D66" s="54" t="s">
        <v>131</v>
      </c>
      <c r="E66" s="98">
        <f>SUM(E67:E68)</f>
        <v>0</v>
      </c>
      <c r="F66" s="98">
        <f>SUM(F67:F68)</f>
        <v>0</v>
      </c>
      <c r="G66" s="98">
        <f>SUM(G67:G68)</f>
        <v>0</v>
      </c>
      <c r="H66" s="99">
        <f>SUM(H67:H68)</f>
        <v>0</v>
      </c>
    </row>
    <row r="67" spans="2:10" s="9" customFormat="1" ht="11.25" x14ac:dyDescent="0.2">
      <c r="B67" s="87"/>
      <c r="C67" s="88"/>
      <c r="D67" s="89"/>
      <c r="E67" s="90"/>
      <c r="F67" s="90"/>
      <c r="G67" s="90"/>
      <c r="H67" s="91">
        <f>SUM(E67:G67)</f>
        <v>0</v>
      </c>
      <c r="I67" s="63"/>
      <c r="J67" s="63"/>
    </row>
    <row r="68" spans="2:10" s="9" customFormat="1" ht="11.25" hidden="1" x14ac:dyDescent="0.2">
      <c r="B68" s="92"/>
      <c r="C68" s="93"/>
      <c r="D68" s="94"/>
      <c r="E68" s="95"/>
      <c r="F68" s="95"/>
      <c r="G68" s="95"/>
      <c r="H68" s="97"/>
    </row>
    <row r="69" spans="2:10" s="9" customFormat="1" ht="12" x14ac:dyDescent="0.2">
      <c r="B69" s="52" t="s">
        <v>132</v>
      </c>
      <c r="C69" s="53" t="s">
        <v>129</v>
      </c>
      <c r="D69" s="54" t="s">
        <v>133</v>
      </c>
      <c r="E69" s="98">
        <f>SUM(E70:E71)</f>
        <v>0</v>
      </c>
      <c r="F69" s="98">
        <f>SUM(F70:F71)</f>
        <v>0</v>
      </c>
      <c r="G69" s="98">
        <f>SUM(G70:G71)</f>
        <v>0</v>
      </c>
      <c r="H69" s="99">
        <f>SUM(H70:H71)</f>
        <v>0</v>
      </c>
    </row>
    <row r="70" spans="2:10" s="9" customFormat="1" ht="11.25" x14ac:dyDescent="0.2">
      <c r="B70" s="87"/>
      <c r="C70" s="88"/>
      <c r="D70" s="89"/>
      <c r="E70" s="90"/>
      <c r="F70" s="90"/>
      <c r="G70" s="90"/>
      <c r="H70" s="91">
        <f>SUM(E70:G70)</f>
        <v>0</v>
      </c>
      <c r="I70" s="63"/>
      <c r="J70" s="63"/>
    </row>
    <row r="71" spans="2:10" s="9" customFormat="1" ht="11.25" hidden="1" x14ac:dyDescent="0.2">
      <c r="B71" s="92"/>
      <c r="C71" s="93"/>
      <c r="D71" s="94"/>
      <c r="E71" s="95"/>
      <c r="F71" s="95"/>
      <c r="G71" s="95"/>
      <c r="H71" s="97"/>
    </row>
    <row r="72" spans="2:10" s="9" customFormat="1" ht="12" x14ac:dyDescent="0.2">
      <c r="B72" s="52" t="s">
        <v>134</v>
      </c>
      <c r="C72" s="53" t="s">
        <v>131</v>
      </c>
      <c r="D72" s="54" t="s">
        <v>135</v>
      </c>
      <c r="E72" s="98">
        <f>SUM(E73:E74)</f>
        <v>0</v>
      </c>
      <c r="F72" s="98">
        <f>SUM(F73:F74)</f>
        <v>387333.76</v>
      </c>
      <c r="G72" s="98">
        <f>SUM(G73:G74)</f>
        <v>0</v>
      </c>
      <c r="H72" s="98">
        <f>SUM(H73:H74)</f>
        <v>387333.76</v>
      </c>
    </row>
    <row r="73" spans="2:10" s="9" customFormat="1" ht="11.25" x14ac:dyDescent="0.2">
      <c r="B73" s="100" t="s">
        <v>136</v>
      </c>
      <c r="C73" s="93" t="s">
        <v>131</v>
      </c>
      <c r="D73" s="101" t="s">
        <v>137</v>
      </c>
      <c r="E73" s="106">
        <v>0</v>
      </c>
      <c r="F73" s="106">
        <v>387333.76</v>
      </c>
      <c r="G73" s="106">
        <v>0</v>
      </c>
      <c r="H73" s="97">
        <f>SUM(E73:G73)</f>
        <v>387333.76</v>
      </c>
    </row>
    <row r="74" spans="2:10" s="9" customFormat="1" ht="11.25" hidden="1" x14ac:dyDescent="0.2">
      <c r="B74" s="92"/>
      <c r="C74" s="93"/>
      <c r="D74" s="94"/>
      <c r="E74" s="95"/>
      <c r="F74" s="95"/>
      <c r="G74" s="95"/>
      <c r="H74" s="97"/>
    </row>
    <row r="75" spans="2:10" s="9" customFormat="1" ht="12" x14ac:dyDescent="0.2">
      <c r="B75" s="52" t="s">
        <v>138</v>
      </c>
      <c r="C75" s="53" t="s">
        <v>133</v>
      </c>
      <c r="D75" s="54" t="s">
        <v>139</v>
      </c>
      <c r="E75" s="98">
        <f>SUM(E76:E78)</f>
        <v>220522.8</v>
      </c>
      <c r="F75" s="98">
        <f>SUM(F76:F78)</f>
        <v>9770273.9100000001</v>
      </c>
      <c r="G75" s="98">
        <f>SUM(G76:G78)</f>
        <v>1633894.16</v>
      </c>
      <c r="H75" s="99">
        <f>SUM(H76:H78)</f>
        <v>11624690.870000001</v>
      </c>
    </row>
    <row r="76" spans="2:10" s="9" customFormat="1" ht="11.25" x14ac:dyDescent="0.2">
      <c r="B76" s="100" t="s">
        <v>140</v>
      </c>
      <c r="C76" s="93" t="s">
        <v>133</v>
      </c>
      <c r="D76" s="101" t="s">
        <v>141</v>
      </c>
      <c r="E76" s="106">
        <v>0</v>
      </c>
      <c r="F76" s="106">
        <v>7145148.4800000004</v>
      </c>
      <c r="G76" s="106">
        <v>1624382.46</v>
      </c>
      <c r="H76" s="97">
        <f>SUM(E76:G76)</f>
        <v>8769530.9400000013</v>
      </c>
    </row>
    <row r="77" spans="2:10" s="9" customFormat="1" ht="11.25" x14ac:dyDescent="0.2">
      <c r="B77" s="100" t="s">
        <v>142</v>
      </c>
      <c r="C77" s="93" t="s">
        <v>133</v>
      </c>
      <c r="D77" s="101" t="s">
        <v>143</v>
      </c>
      <c r="E77" s="106">
        <v>220522.8</v>
      </c>
      <c r="F77" s="106">
        <v>2625125.4300000002</v>
      </c>
      <c r="G77" s="106">
        <v>9511.7000000000007</v>
      </c>
      <c r="H77" s="97">
        <f>SUM(E77:G77)</f>
        <v>2855159.93</v>
      </c>
    </row>
    <row r="78" spans="2:10" s="9" customFormat="1" ht="12.2" hidden="1" customHeight="1" x14ac:dyDescent="0.2">
      <c r="B78" s="92"/>
      <c r="C78" s="93"/>
      <c r="D78" s="94"/>
      <c r="E78" s="95"/>
      <c r="F78" s="95"/>
      <c r="G78" s="95"/>
      <c r="H78" s="97"/>
    </row>
    <row r="79" spans="2:10" s="9" customFormat="1" ht="25.5" customHeight="1" x14ac:dyDescent="0.2">
      <c r="B79" s="52" t="s">
        <v>144</v>
      </c>
      <c r="C79" s="53" t="s">
        <v>135</v>
      </c>
      <c r="D79" s="54" t="s">
        <v>145</v>
      </c>
      <c r="E79" s="98">
        <f>SUM(E80:E81)</f>
        <v>0</v>
      </c>
      <c r="F79" s="98">
        <f>SUM(F80:F81)</f>
        <v>3373191</v>
      </c>
      <c r="G79" s="98">
        <f>SUM(G80:G81)</f>
        <v>0</v>
      </c>
      <c r="H79" s="99">
        <f>SUM(H80:H81)</f>
        <v>3373191</v>
      </c>
    </row>
    <row r="80" spans="2:10" s="9" customFormat="1" ht="22.5" x14ac:dyDescent="0.2">
      <c r="B80" s="100" t="s">
        <v>146</v>
      </c>
      <c r="C80" s="93" t="s">
        <v>135</v>
      </c>
      <c r="D80" s="101" t="s">
        <v>147</v>
      </c>
      <c r="E80" s="106">
        <v>0</v>
      </c>
      <c r="F80" s="106">
        <v>3373191</v>
      </c>
      <c r="G80" s="106">
        <v>0</v>
      </c>
      <c r="H80" s="97">
        <f>SUM(E80:G80)</f>
        <v>3373191</v>
      </c>
    </row>
    <row r="81" spans="2:8" s="9" customFormat="1" ht="0.75" customHeight="1" thickBot="1" x14ac:dyDescent="0.25">
      <c r="B81" s="92"/>
      <c r="C81" s="107"/>
      <c r="D81" s="108"/>
      <c r="E81" s="109"/>
      <c r="F81" s="109"/>
      <c r="G81" s="109"/>
      <c r="H81" s="110"/>
    </row>
    <row r="82" spans="2:8" s="9" customFormat="1" ht="12.2" customHeight="1" x14ac:dyDescent="0.2">
      <c r="B82" s="80"/>
      <c r="C82" s="80"/>
      <c r="D82" s="80"/>
      <c r="E82" s="80"/>
      <c r="F82" s="80"/>
      <c r="G82" s="80"/>
      <c r="H82" s="80" t="s">
        <v>148</v>
      </c>
    </row>
    <row r="83" spans="2:8" s="9" customFormat="1" ht="12.2" customHeight="1" x14ac:dyDescent="0.2">
      <c r="B83" s="111"/>
      <c r="C83" s="29" t="s">
        <v>38</v>
      </c>
      <c r="D83" s="30" t="s">
        <v>39</v>
      </c>
      <c r="E83" s="31" t="s">
        <v>40</v>
      </c>
      <c r="F83" s="31" t="s">
        <v>41</v>
      </c>
      <c r="G83" s="32" t="s">
        <v>42</v>
      </c>
      <c r="H83" s="82"/>
    </row>
    <row r="84" spans="2:8" s="9" customFormat="1" ht="12.2" customHeight="1" x14ac:dyDescent="0.2">
      <c r="B84" s="35" t="s">
        <v>44</v>
      </c>
      <c r="C84" s="35" t="s">
        <v>45</v>
      </c>
      <c r="D84" s="36"/>
      <c r="E84" s="37" t="s">
        <v>46</v>
      </c>
      <c r="F84" s="37" t="s">
        <v>47</v>
      </c>
      <c r="G84" s="38" t="s">
        <v>48</v>
      </c>
      <c r="H84" s="83" t="s">
        <v>49</v>
      </c>
    </row>
    <row r="85" spans="2:8" s="9" customFormat="1" ht="12.2" customHeight="1" x14ac:dyDescent="0.2">
      <c r="B85" s="112"/>
      <c r="C85" s="113" t="s">
        <v>51</v>
      </c>
      <c r="D85" s="41"/>
      <c r="E85" s="42" t="s">
        <v>52</v>
      </c>
      <c r="F85" s="42" t="s">
        <v>53</v>
      </c>
      <c r="G85" s="114" t="s">
        <v>54</v>
      </c>
      <c r="H85" s="83"/>
    </row>
    <row r="86" spans="2:8" s="9" customFormat="1" ht="12.2" customHeight="1" thickBot="1" x14ac:dyDescent="0.25">
      <c r="B86" s="43">
        <v>1</v>
      </c>
      <c r="C86" s="115">
        <v>2</v>
      </c>
      <c r="D86" s="115">
        <v>3</v>
      </c>
      <c r="E86" s="116">
        <v>4</v>
      </c>
      <c r="F86" s="116">
        <v>5</v>
      </c>
      <c r="G86" s="117" t="s">
        <v>56</v>
      </c>
      <c r="H86" s="118" t="s">
        <v>57</v>
      </c>
    </row>
    <row r="87" spans="2:8" s="9" customFormat="1" ht="12" x14ac:dyDescent="0.2">
      <c r="B87" s="84" t="s">
        <v>149</v>
      </c>
      <c r="C87" s="48" t="s">
        <v>139</v>
      </c>
      <c r="D87" s="49" t="s">
        <v>150</v>
      </c>
      <c r="E87" s="85">
        <f>SUM(E88:E89)</f>
        <v>0</v>
      </c>
      <c r="F87" s="85">
        <f>SUM(F88:F89)</f>
        <v>1968641</v>
      </c>
      <c r="G87" s="85">
        <f>SUM(G88:G89)</f>
        <v>0</v>
      </c>
      <c r="H87" s="86">
        <f>SUM(H88:H89)</f>
        <v>1968641</v>
      </c>
    </row>
    <row r="88" spans="2:8" s="9" customFormat="1" ht="11.25" x14ac:dyDescent="0.2">
      <c r="B88" s="100" t="s">
        <v>151</v>
      </c>
      <c r="C88" s="93" t="s">
        <v>139</v>
      </c>
      <c r="D88" s="101" t="s">
        <v>152</v>
      </c>
      <c r="E88" s="106">
        <v>0</v>
      </c>
      <c r="F88" s="106">
        <v>1968641</v>
      </c>
      <c r="G88" s="106">
        <v>0</v>
      </c>
      <c r="H88" s="97">
        <f>SUM(E88:G88)</f>
        <v>1968641</v>
      </c>
    </row>
    <row r="89" spans="2:8" s="9" customFormat="1" ht="12.2" hidden="1" customHeight="1" x14ac:dyDescent="0.2">
      <c r="B89" s="100"/>
      <c r="C89" s="93"/>
      <c r="D89" s="94"/>
      <c r="E89" s="95"/>
      <c r="F89" s="95"/>
      <c r="G89" s="95"/>
      <c r="H89" s="97"/>
    </row>
    <row r="90" spans="2:8" s="9" customFormat="1" ht="15" customHeight="1" x14ac:dyDescent="0.2">
      <c r="B90" s="119" t="s">
        <v>153</v>
      </c>
      <c r="C90" s="53" t="s">
        <v>154</v>
      </c>
      <c r="D90" s="54"/>
      <c r="E90" s="98">
        <f>E93+E122</f>
        <v>1208979.2399999988</v>
      </c>
      <c r="F90" s="98">
        <f>F93+F122</f>
        <v>-15146593.749999944</v>
      </c>
      <c r="G90" s="98">
        <f>G93+G122</f>
        <v>-71899.209999999846</v>
      </c>
      <c r="H90" s="99">
        <f>H93+H122</f>
        <v>-14009513.719999898</v>
      </c>
    </row>
    <row r="91" spans="2:8" s="9" customFormat="1" ht="15" customHeight="1" x14ac:dyDescent="0.2">
      <c r="B91" s="52" t="s">
        <v>155</v>
      </c>
      <c r="C91" s="53" t="s">
        <v>156</v>
      </c>
      <c r="D91" s="54"/>
      <c r="E91" s="120">
        <f>E17-E51</f>
        <v>1208979.2400000002</v>
      </c>
      <c r="F91" s="120">
        <f>F17-F51</f>
        <v>-15146593.74999997</v>
      </c>
      <c r="G91" s="120">
        <f>G17-G51</f>
        <v>-71899.209999999963</v>
      </c>
      <c r="H91" s="121">
        <f>H17-H51</f>
        <v>-14009513.720000029</v>
      </c>
    </row>
    <row r="92" spans="2:8" s="9" customFormat="1" ht="15" customHeight="1" x14ac:dyDescent="0.2">
      <c r="B92" s="52" t="s">
        <v>157</v>
      </c>
      <c r="C92" s="53" t="s">
        <v>158</v>
      </c>
      <c r="D92" s="54"/>
      <c r="E92" s="102"/>
      <c r="F92" s="106"/>
      <c r="G92" s="106"/>
      <c r="H92" s="97">
        <f>SUM(E92:G92)</f>
        <v>0</v>
      </c>
    </row>
    <row r="93" spans="2:8" s="9" customFormat="1" ht="22.5" x14ac:dyDescent="0.2">
      <c r="B93" s="119" t="s">
        <v>159</v>
      </c>
      <c r="C93" s="53" t="s">
        <v>160</v>
      </c>
      <c r="D93" s="54"/>
      <c r="E93" s="104">
        <f>E94+E97+E100+E103+E110+E113+E121</f>
        <v>44930.850000000006</v>
      </c>
      <c r="F93" s="104">
        <f>F94+F97+F100+F103+F110+F113+F121</f>
        <v>-2429555.3799999994</v>
      </c>
      <c r="G93" s="104">
        <f>G94+G97+G100+G103+G110+G113+G121</f>
        <v>-18189.959999999963</v>
      </c>
      <c r="H93" s="105">
        <f>H94+H97+H100+H103+H110+H113+H121</f>
        <v>-2402814.4899999984</v>
      </c>
    </row>
    <row r="94" spans="2:8" s="9" customFormat="1" ht="15" customHeight="1" x14ac:dyDescent="0.2">
      <c r="B94" s="52" t="s">
        <v>161</v>
      </c>
      <c r="C94" s="53" t="s">
        <v>162</v>
      </c>
      <c r="D94" s="54"/>
      <c r="E94" s="98">
        <f>E95-E96</f>
        <v>0</v>
      </c>
      <c r="F94" s="98">
        <f>F95-F96</f>
        <v>-2818229.709999999</v>
      </c>
      <c r="G94" s="98">
        <f>G95-G96</f>
        <v>-21999.959999999963</v>
      </c>
      <c r="H94" s="99">
        <f>H95-H96</f>
        <v>-2840229.6699999981</v>
      </c>
    </row>
    <row r="95" spans="2:8" s="9" customFormat="1" ht="11.25" x14ac:dyDescent="0.2">
      <c r="B95" s="122" t="s">
        <v>163</v>
      </c>
      <c r="C95" s="53" t="s">
        <v>164</v>
      </c>
      <c r="D95" s="54" t="s">
        <v>160</v>
      </c>
      <c r="E95" s="106">
        <v>1164048.3899999999</v>
      </c>
      <c r="F95" s="106">
        <v>14088556.42</v>
      </c>
      <c r="G95" s="106">
        <v>1602382.5</v>
      </c>
      <c r="H95" s="97">
        <f>SUM(E95:G95)</f>
        <v>16854987.310000002</v>
      </c>
    </row>
    <row r="96" spans="2:8" s="9" customFormat="1" ht="11.25" x14ac:dyDescent="0.2">
      <c r="B96" s="122" t="s">
        <v>165</v>
      </c>
      <c r="C96" s="53" t="s">
        <v>166</v>
      </c>
      <c r="D96" s="54" t="s">
        <v>167</v>
      </c>
      <c r="E96" s="106">
        <v>1164048.3899999999</v>
      </c>
      <c r="F96" s="106">
        <v>16906786.129999999</v>
      </c>
      <c r="G96" s="106">
        <v>1624382.46</v>
      </c>
      <c r="H96" s="97">
        <f>SUM(E96:G96)</f>
        <v>19695216.98</v>
      </c>
    </row>
    <row r="97" spans="2:10" s="9" customFormat="1" ht="12" x14ac:dyDescent="0.2">
      <c r="B97" s="52" t="s">
        <v>168</v>
      </c>
      <c r="C97" s="53" t="s">
        <v>169</v>
      </c>
      <c r="D97" s="54"/>
      <c r="E97" s="98">
        <f>E98-E99</f>
        <v>0</v>
      </c>
      <c r="F97" s="98">
        <f>F98-F99</f>
        <v>0</v>
      </c>
      <c r="G97" s="98">
        <f>G98-G99</f>
        <v>0</v>
      </c>
      <c r="H97" s="99">
        <f>H98-H99</f>
        <v>0</v>
      </c>
    </row>
    <row r="98" spans="2:10" s="9" customFormat="1" ht="11.25" x14ac:dyDescent="0.2">
      <c r="B98" s="122" t="s">
        <v>170</v>
      </c>
      <c r="C98" s="53" t="s">
        <v>171</v>
      </c>
      <c r="D98" s="54" t="s">
        <v>162</v>
      </c>
      <c r="E98" s="106"/>
      <c r="F98" s="106"/>
      <c r="G98" s="106"/>
      <c r="H98" s="97">
        <f>SUM(E98:G98)</f>
        <v>0</v>
      </c>
    </row>
    <row r="99" spans="2:10" s="9" customFormat="1" ht="11.25" x14ac:dyDescent="0.2">
      <c r="B99" s="122" t="s">
        <v>172</v>
      </c>
      <c r="C99" s="53" t="s">
        <v>173</v>
      </c>
      <c r="D99" s="54" t="s">
        <v>174</v>
      </c>
      <c r="E99" s="106"/>
      <c r="F99" s="106"/>
      <c r="G99" s="106"/>
      <c r="H99" s="97">
        <f>SUM(E99:G99)</f>
        <v>0</v>
      </c>
    </row>
    <row r="100" spans="2:10" s="9" customFormat="1" ht="12.2" customHeight="1" x14ac:dyDescent="0.2">
      <c r="B100" s="52" t="s">
        <v>175</v>
      </c>
      <c r="C100" s="53" t="s">
        <v>176</v>
      </c>
      <c r="D100" s="54"/>
      <c r="E100" s="98">
        <f>E101-E102</f>
        <v>0</v>
      </c>
      <c r="F100" s="98">
        <f>F101-F102</f>
        <v>0</v>
      </c>
      <c r="G100" s="98">
        <f>G101-G102</f>
        <v>0</v>
      </c>
      <c r="H100" s="99">
        <f>H101-H102</f>
        <v>0</v>
      </c>
    </row>
    <row r="101" spans="2:10" s="9" customFormat="1" ht="11.25" x14ac:dyDescent="0.2">
      <c r="B101" s="122" t="s">
        <v>177</v>
      </c>
      <c r="C101" s="53" t="s">
        <v>178</v>
      </c>
      <c r="D101" s="54" t="s">
        <v>169</v>
      </c>
      <c r="E101" s="106"/>
      <c r="F101" s="106"/>
      <c r="G101" s="106"/>
      <c r="H101" s="97">
        <f>SUM(E101:G101)</f>
        <v>0</v>
      </c>
    </row>
    <row r="102" spans="2:10" s="9" customFormat="1" ht="11.25" x14ac:dyDescent="0.2">
      <c r="B102" s="122" t="s">
        <v>179</v>
      </c>
      <c r="C102" s="53" t="s">
        <v>180</v>
      </c>
      <c r="D102" s="54" t="s">
        <v>181</v>
      </c>
      <c r="E102" s="106"/>
      <c r="F102" s="106"/>
      <c r="G102" s="106"/>
      <c r="H102" s="97">
        <f>SUM(E102:G102)</f>
        <v>0</v>
      </c>
    </row>
    <row r="103" spans="2:10" s="9" customFormat="1" ht="12" x14ac:dyDescent="0.2">
      <c r="B103" s="52" t="s">
        <v>182</v>
      </c>
      <c r="C103" s="53" t="s">
        <v>183</v>
      </c>
      <c r="D103" s="54"/>
      <c r="E103" s="98">
        <f>E104-E107</f>
        <v>17467.600000000006</v>
      </c>
      <c r="F103" s="98">
        <f>F104-F107</f>
        <v>397200.86999999965</v>
      </c>
      <c r="G103" s="98">
        <f>G104-G107</f>
        <v>3810</v>
      </c>
      <c r="H103" s="99">
        <f>H104-H107</f>
        <v>418478.46999999974</v>
      </c>
    </row>
    <row r="104" spans="2:10" s="9" customFormat="1" ht="11.25" x14ac:dyDescent="0.2">
      <c r="B104" s="122" t="s">
        <v>184</v>
      </c>
      <c r="C104" s="53" t="s">
        <v>185</v>
      </c>
      <c r="D104" s="54" t="s">
        <v>186</v>
      </c>
      <c r="E104" s="102">
        <v>237990.39999999999</v>
      </c>
      <c r="F104" s="102">
        <v>3022326.3</v>
      </c>
      <c r="G104" s="102">
        <v>21273.7</v>
      </c>
      <c r="H104" s="97">
        <f>SUM(E104:G104)</f>
        <v>3281590.4</v>
      </c>
    </row>
    <row r="105" spans="2:10" s="9" customFormat="1" ht="11.25" x14ac:dyDescent="0.2">
      <c r="B105" s="87"/>
      <c r="C105" s="88"/>
      <c r="D105" s="89"/>
      <c r="E105" s="90"/>
      <c r="F105" s="90"/>
      <c r="G105" s="90"/>
      <c r="H105" s="91">
        <f>SUM(E105:G105)</f>
        <v>0</v>
      </c>
      <c r="I105" s="63"/>
      <c r="J105" s="63"/>
    </row>
    <row r="106" spans="2:10" s="9" customFormat="1" ht="11.25" hidden="1" x14ac:dyDescent="0.2">
      <c r="B106" s="100"/>
      <c r="C106" s="93"/>
      <c r="D106" s="94"/>
      <c r="E106" s="95"/>
      <c r="F106" s="95"/>
      <c r="G106" s="95"/>
      <c r="H106" s="97"/>
    </row>
    <row r="107" spans="2:10" s="9" customFormat="1" ht="11.25" x14ac:dyDescent="0.2">
      <c r="B107" s="122" t="s">
        <v>187</v>
      </c>
      <c r="C107" s="53" t="s">
        <v>188</v>
      </c>
      <c r="D107" s="54" t="s">
        <v>189</v>
      </c>
      <c r="E107" s="102">
        <v>220522.8</v>
      </c>
      <c r="F107" s="102">
        <v>2625125.4300000002</v>
      </c>
      <c r="G107" s="102">
        <v>17463.7</v>
      </c>
      <c r="H107" s="97">
        <f>SUM(E107:G107)</f>
        <v>2863111.93</v>
      </c>
    </row>
    <row r="108" spans="2:10" s="9" customFormat="1" ht="11.25" x14ac:dyDescent="0.2">
      <c r="B108" s="87"/>
      <c r="C108" s="88"/>
      <c r="D108" s="89"/>
      <c r="E108" s="90"/>
      <c r="F108" s="90"/>
      <c r="G108" s="90"/>
      <c r="H108" s="91">
        <f>SUM(E108:G108)</f>
        <v>0</v>
      </c>
      <c r="I108" s="63"/>
      <c r="J108" s="63"/>
    </row>
    <row r="109" spans="2:10" s="9" customFormat="1" ht="11.25" hidden="1" x14ac:dyDescent="0.2">
      <c r="B109" s="100"/>
      <c r="C109" s="93"/>
      <c r="D109" s="94"/>
      <c r="E109" s="95"/>
      <c r="F109" s="95"/>
      <c r="G109" s="95"/>
      <c r="H109" s="97"/>
    </row>
    <row r="110" spans="2:10" s="9" customFormat="1" ht="12" x14ac:dyDescent="0.2">
      <c r="B110" s="52" t="s">
        <v>190</v>
      </c>
      <c r="C110" s="53" t="s">
        <v>191</v>
      </c>
      <c r="D110" s="54"/>
      <c r="E110" s="98">
        <f>E111-E112</f>
        <v>29063.25</v>
      </c>
      <c r="F110" s="98">
        <f>F111-F112</f>
        <v>0</v>
      </c>
      <c r="G110" s="98">
        <f>G111-G112</f>
        <v>0</v>
      </c>
      <c r="H110" s="99">
        <f>H111-H112</f>
        <v>29063.25</v>
      </c>
    </row>
    <row r="111" spans="2:10" s="9" customFormat="1" ht="11.25" x14ac:dyDescent="0.2">
      <c r="B111" s="122" t="s">
        <v>192</v>
      </c>
      <c r="C111" s="53" t="s">
        <v>193</v>
      </c>
      <c r="D111" s="54" t="s">
        <v>176</v>
      </c>
      <c r="E111" s="106">
        <v>29063.25</v>
      </c>
      <c r="F111" s="106">
        <v>0</v>
      </c>
      <c r="G111" s="106">
        <v>0</v>
      </c>
      <c r="H111" s="97">
        <f>SUM(E111:G111)</f>
        <v>29063.25</v>
      </c>
    </row>
    <row r="112" spans="2:10" s="9" customFormat="1" ht="11.25" x14ac:dyDescent="0.2">
      <c r="B112" s="122" t="s">
        <v>194</v>
      </c>
      <c r="C112" s="53" t="s">
        <v>195</v>
      </c>
      <c r="D112" s="54" t="s">
        <v>196</v>
      </c>
      <c r="E112" s="106"/>
      <c r="F112" s="106"/>
      <c r="G112" s="106"/>
      <c r="H112" s="97">
        <f>SUM(E112:G112)</f>
        <v>0</v>
      </c>
    </row>
    <row r="113" spans="2:8" s="9" customFormat="1" ht="24.75" thickBot="1" x14ac:dyDescent="0.25">
      <c r="B113" s="123" t="s">
        <v>197</v>
      </c>
      <c r="C113" s="124" t="s">
        <v>198</v>
      </c>
      <c r="D113" s="125"/>
      <c r="E113" s="126">
        <f>E119-E120</f>
        <v>0</v>
      </c>
      <c r="F113" s="126">
        <f>F119-F120</f>
        <v>0</v>
      </c>
      <c r="G113" s="126">
        <f>G119-G120</f>
        <v>0</v>
      </c>
      <c r="H113" s="127">
        <f>H119-H120</f>
        <v>0</v>
      </c>
    </row>
    <row r="114" spans="2:8" s="9" customFormat="1" ht="11.25" x14ac:dyDescent="0.2">
      <c r="B114" s="80"/>
      <c r="C114" s="80"/>
      <c r="D114" s="80"/>
      <c r="E114" s="80"/>
      <c r="F114" s="80"/>
      <c r="G114" s="80"/>
      <c r="H114" s="128" t="s">
        <v>199</v>
      </c>
    </row>
    <row r="115" spans="2:8" s="9" customFormat="1" ht="12" customHeight="1" x14ac:dyDescent="0.2">
      <c r="B115" s="111"/>
      <c r="C115" s="29" t="s">
        <v>38</v>
      </c>
      <c r="D115" s="30" t="s">
        <v>39</v>
      </c>
      <c r="E115" s="31" t="s">
        <v>40</v>
      </c>
      <c r="F115" s="31" t="s">
        <v>41</v>
      </c>
      <c r="G115" s="32" t="s">
        <v>42</v>
      </c>
      <c r="H115" s="82"/>
    </row>
    <row r="116" spans="2:8" s="9" customFormat="1" ht="12" customHeight="1" x14ac:dyDescent="0.2">
      <c r="B116" s="35" t="s">
        <v>44</v>
      </c>
      <c r="C116" s="35" t="s">
        <v>45</v>
      </c>
      <c r="D116" s="36"/>
      <c r="E116" s="37" t="s">
        <v>46</v>
      </c>
      <c r="F116" s="37" t="s">
        <v>47</v>
      </c>
      <c r="G116" s="38" t="s">
        <v>48</v>
      </c>
      <c r="H116" s="83" t="s">
        <v>49</v>
      </c>
    </row>
    <row r="117" spans="2:8" s="9" customFormat="1" ht="12" customHeight="1" x14ac:dyDescent="0.2">
      <c r="B117" s="112"/>
      <c r="C117" s="113" t="s">
        <v>51</v>
      </c>
      <c r="D117" s="41"/>
      <c r="E117" s="42" t="s">
        <v>52</v>
      </c>
      <c r="F117" s="42" t="s">
        <v>53</v>
      </c>
      <c r="G117" s="114" t="s">
        <v>54</v>
      </c>
      <c r="H117" s="83"/>
    </row>
    <row r="118" spans="2:8" s="9" customFormat="1" ht="12" thickBot="1" x14ac:dyDescent="0.25">
      <c r="B118" s="43">
        <v>1</v>
      </c>
      <c r="C118" s="115">
        <v>2</v>
      </c>
      <c r="D118" s="115">
        <v>3</v>
      </c>
      <c r="E118" s="45">
        <v>4</v>
      </c>
      <c r="F118" s="45">
        <v>5</v>
      </c>
      <c r="G118" s="32" t="s">
        <v>56</v>
      </c>
      <c r="H118" s="82" t="s">
        <v>57</v>
      </c>
    </row>
    <row r="119" spans="2:8" s="9" customFormat="1" ht="11.25" x14ac:dyDescent="0.2">
      <c r="B119" s="129" t="s">
        <v>200</v>
      </c>
      <c r="C119" s="130" t="s">
        <v>201</v>
      </c>
      <c r="D119" s="131" t="s">
        <v>202</v>
      </c>
      <c r="E119" s="132">
        <v>0</v>
      </c>
      <c r="F119" s="132">
        <v>147760170.46000001</v>
      </c>
      <c r="G119" s="132">
        <v>2165012.0499999998</v>
      </c>
      <c r="H119" s="133">
        <f>SUM(E119:G119)</f>
        <v>149925182.51000002</v>
      </c>
    </row>
    <row r="120" spans="2:8" s="9" customFormat="1" ht="11.25" x14ac:dyDescent="0.2">
      <c r="B120" s="134" t="s">
        <v>203</v>
      </c>
      <c r="C120" s="135" t="s">
        <v>204</v>
      </c>
      <c r="D120" s="136" t="s">
        <v>205</v>
      </c>
      <c r="E120" s="74">
        <v>0</v>
      </c>
      <c r="F120" s="74">
        <v>147760170.46000001</v>
      </c>
      <c r="G120" s="74">
        <v>2165012.0499999998</v>
      </c>
      <c r="H120" s="69">
        <f>SUM(E120:G120)</f>
        <v>149925182.51000002</v>
      </c>
    </row>
    <row r="121" spans="2:8" s="9" customFormat="1" ht="12" x14ac:dyDescent="0.2">
      <c r="B121" s="123" t="s">
        <v>206</v>
      </c>
      <c r="C121" s="135" t="s">
        <v>207</v>
      </c>
      <c r="D121" s="136" t="s">
        <v>205</v>
      </c>
      <c r="E121" s="74">
        <v>-1600</v>
      </c>
      <c r="F121" s="74">
        <v>-8526.5400000000009</v>
      </c>
      <c r="G121" s="74">
        <v>0</v>
      </c>
      <c r="H121" s="69">
        <f>SUM(E121:G121)</f>
        <v>-10126.540000000001</v>
      </c>
    </row>
    <row r="122" spans="2:8" s="9" customFormat="1" ht="24" x14ac:dyDescent="0.2">
      <c r="B122" s="137" t="s">
        <v>208</v>
      </c>
      <c r="C122" s="135" t="s">
        <v>209</v>
      </c>
      <c r="D122" s="136"/>
      <c r="E122" s="138">
        <f>E123-E147</f>
        <v>1164048.3899999987</v>
      </c>
      <c r="F122" s="138">
        <f>F123-F147</f>
        <v>-12717038.369999945</v>
      </c>
      <c r="G122" s="138">
        <f>G123-G147</f>
        <v>-53709.249999999884</v>
      </c>
      <c r="H122" s="139">
        <f>H123-H147</f>
        <v>-11606699.2299999</v>
      </c>
    </row>
    <row r="123" spans="2:8" s="9" customFormat="1" ht="22.5" x14ac:dyDescent="0.2">
      <c r="B123" s="140" t="s">
        <v>210</v>
      </c>
      <c r="C123" s="135" t="s">
        <v>211</v>
      </c>
      <c r="D123" s="136"/>
      <c r="E123" s="141">
        <f>E124+E127+E130+E133+E136+E139</f>
        <v>4622201.959999999</v>
      </c>
      <c r="F123" s="141">
        <f>F124+F127+F130+F133+F136+F139</f>
        <v>296588248.25</v>
      </c>
      <c r="G123" s="141">
        <f>G124+G127+G130+G133+G136+G139</f>
        <v>341748.38</v>
      </c>
      <c r="H123" s="142">
        <f>H124+H127+H130+H133+H136+H139</f>
        <v>301552198.59000003</v>
      </c>
    </row>
    <row r="124" spans="2:8" s="9" customFormat="1" ht="12" x14ac:dyDescent="0.2">
      <c r="B124" s="52" t="s">
        <v>212</v>
      </c>
      <c r="C124" s="135" t="s">
        <v>213</v>
      </c>
      <c r="D124" s="136"/>
      <c r="E124" s="55">
        <f>E125-E126</f>
        <v>55460.35999999987</v>
      </c>
      <c r="F124" s="55">
        <f>F125-F126</f>
        <v>1132309.7400000095</v>
      </c>
      <c r="G124" s="55">
        <f>G125-G126</f>
        <v>293371.49</v>
      </c>
      <c r="H124" s="56">
        <f>H125-H126</f>
        <v>1481141.5900000334</v>
      </c>
    </row>
    <row r="125" spans="2:8" s="9" customFormat="1" ht="11.25" x14ac:dyDescent="0.2">
      <c r="B125" s="134" t="s">
        <v>214</v>
      </c>
      <c r="C125" s="135" t="s">
        <v>215</v>
      </c>
      <c r="D125" s="136" t="s">
        <v>216</v>
      </c>
      <c r="E125" s="74">
        <v>3616960.4</v>
      </c>
      <c r="F125" s="74">
        <v>138202035.78</v>
      </c>
      <c r="G125" s="74">
        <v>1773349</v>
      </c>
      <c r="H125" s="69">
        <f>SUM(E125:G125)</f>
        <v>143592345.18000001</v>
      </c>
    </row>
    <row r="126" spans="2:8" s="9" customFormat="1" ht="11.25" x14ac:dyDescent="0.2">
      <c r="B126" s="134" t="s">
        <v>217</v>
      </c>
      <c r="C126" s="135" t="s">
        <v>218</v>
      </c>
      <c r="D126" s="136" t="s">
        <v>219</v>
      </c>
      <c r="E126" s="72">
        <v>3561500.04</v>
      </c>
      <c r="F126" s="72">
        <v>137069726.03999999</v>
      </c>
      <c r="G126" s="72">
        <v>1479977.51</v>
      </c>
      <c r="H126" s="69">
        <f>SUM(E126:G126)</f>
        <v>142111203.58999997</v>
      </c>
    </row>
    <row r="127" spans="2:8" s="9" customFormat="1" ht="12" x14ac:dyDescent="0.2">
      <c r="B127" s="123" t="s">
        <v>220</v>
      </c>
      <c r="C127" s="135" t="s">
        <v>189</v>
      </c>
      <c r="D127" s="136"/>
      <c r="E127" s="55">
        <f>E128-E129</f>
        <v>0</v>
      </c>
      <c r="F127" s="55">
        <f>F128-F129</f>
        <v>0</v>
      </c>
      <c r="G127" s="55">
        <f>G128-G129</f>
        <v>0</v>
      </c>
      <c r="H127" s="56">
        <f>H128-H129</f>
        <v>0</v>
      </c>
    </row>
    <row r="128" spans="2:8" s="9" customFormat="1" ht="22.5" x14ac:dyDescent="0.2">
      <c r="B128" s="134" t="s">
        <v>221</v>
      </c>
      <c r="C128" s="135" t="s">
        <v>222</v>
      </c>
      <c r="D128" s="136" t="s">
        <v>223</v>
      </c>
      <c r="E128" s="74"/>
      <c r="F128" s="74"/>
      <c r="G128" s="74"/>
      <c r="H128" s="69">
        <f>SUM(E128:G128)</f>
        <v>0</v>
      </c>
    </row>
    <row r="129" spans="2:8" s="9" customFormat="1" ht="22.5" x14ac:dyDescent="0.2">
      <c r="B129" s="134" t="s">
        <v>224</v>
      </c>
      <c r="C129" s="135" t="s">
        <v>225</v>
      </c>
      <c r="D129" s="136" t="s">
        <v>226</v>
      </c>
      <c r="E129" s="72"/>
      <c r="F129" s="72"/>
      <c r="G129" s="72"/>
      <c r="H129" s="69">
        <f>SUM(E129:G129)</f>
        <v>0</v>
      </c>
    </row>
    <row r="130" spans="2:8" s="9" customFormat="1" ht="12" x14ac:dyDescent="0.2">
      <c r="B130" s="52" t="s">
        <v>227</v>
      </c>
      <c r="C130" s="135" t="s">
        <v>196</v>
      </c>
      <c r="D130" s="136"/>
      <c r="E130" s="55">
        <f>E131-E132</f>
        <v>0</v>
      </c>
      <c r="F130" s="55">
        <f>F131-F132</f>
        <v>0</v>
      </c>
      <c r="G130" s="55">
        <f>G131-G132</f>
        <v>0</v>
      </c>
      <c r="H130" s="56">
        <f>H131-H132</f>
        <v>0</v>
      </c>
    </row>
    <row r="131" spans="2:8" s="9" customFormat="1" ht="22.5" x14ac:dyDescent="0.2">
      <c r="B131" s="134" t="s">
        <v>228</v>
      </c>
      <c r="C131" s="135" t="s">
        <v>229</v>
      </c>
      <c r="D131" s="136" t="s">
        <v>230</v>
      </c>
      <c r="E131" s="72"/>
      <c r="F131" s="72"/>
      <c r="G131" s="72"/>
      <c r="H131" s="69">
        <f>SUM(E131:G131)</f>
        <v>0</v>
      </c>
    </row>
    <row r="132" spans="2:8" s="9" customFormat="1" ht="11.25" x14ac:dyDescent="0.2">
      <c r="B132" s="134" t="s">
        <v>231</v>
      </c>
      <c r="C132" s="135" t="s">
        <v>232</v>
      </c>
      <c r="D132" s="136" t="s">
        <v>233</v>
      </c>
      <c r="E132" s="72"/>
      <c r="F132" s="72"/>
      <c r="G132" s="72"/>
      <c r="H132" s="69">
        <f>SUM(E132:G132)</f>
        <v>0</v>
      </c>
    </row>
    <row r="133" spans="2:8" s="9" customFormat="1" ht="12" x14ac:dyDescent="0.2">
      <c r="B133" s="52" t="s">
        <v>234</v>
      </c>
      <c r="C133" s="135" t="s">
        <v>235</v>
      </c>
      <c r="D133" s="136"/>
      <c r="E133" s="55">
        <f>E134-E135</f>
        <v>0</v>
      </c>
      <c r="F133" s="55">
        <f>F134-F135</f>
        <v>0</v>
      </c>
      <c r="G133" s="55">
        <f>G134-G135</f>
        <v>0</v>
      </c>
      <c r="H133" s="56">
        <f>H134-H135</f>
        <v>0</v>
      </c>
    </row>
    <row r="134" spans="2:8" s="9" customFormat="1" ht="22.5" x14ac:dyDescent="0.2">
      <c r="B134" s="134" t="s">
        <v>236</v>
      </c>
      <c r="C134" s="135" t="s">
        <v>237</v>
      </c>
      <c r="D134" s="136" t="s">
        <v>238</v>
      </c>
      <c r="E134" s="74"/>
      <c r="F134" s="74"/>
      <c r="G134" s="74"/>
      <c r="H134" s="69">
        <f>SUM(E134:G134)</f>
        <v>0</v>
      </c>
    </row>
    <row r="135" spans="2:8" s="9" customFormat="1" ht="11.25" x14ac:dyDescent="0.2">
      <c r="B135" s="134" t="s">
        <v>239</v>
      </c>
      <c r="C135" s="135" t="s">
        <v>240</v>
      </c>
      <c r="D135" s="136" t="s">
        <v>241</v>
      </c>
      <c r="E135" s="74"/>
      <c r="F135" s="74"/>
      <c r="G135" s="74"/>
      <c r="H135" s="69">
        <f>SUM(E135:G135)</f>
        <v>0</v>
      </c>
    </row>
    <row r="136" spans="2:8" s="9" customFormat="1" ht="12" x14ac:dyDescent="0.2">
      <c r="B136" s="52" t="s">
        <v>242</v>
      </c>
      <c r="C136" s="135" t="s">
        <v>243</v>
      </c>
      <c r="D136" s="136"/>
      <c r="E136" s="55">
        <f>E137-E138</f>
        <v>0</v>
      </c>
      <c r="F136" s="55">
        <f>F137-F138</f>
        <v>0</v>
      </c>
      <c r="G136" s="55">
        <f>G137-G138</f>
        <v>0</v>
      </c>
      <c r="H136" s="56">
        <f>H137-H138</f>
        <v>0</v>
      </c>
    </row>
    <row r="137" spans="2:8" s="9" customFormat="1" ht="11.25" x14ac:dyDescent="0.2">
      <c r="B137" s="134" t="s">
        <v>244</v>
      </c>
      <c r="C137" s="135" t="s">
        <v>245</v>
      </c>
      <c r="D137" s="136" t="s">
        <v>246</v>
      </c>
      <c r="E137" s="74"/>
      <c r="F137" s="74"/>
      <c r="G137" s="74"/>
      <c r="H137" s="69">
        <f>SUM(E137:G137)</f>
        <v>0</v>
      </c>
    </row>
    <row r="138" spans="2:8" s="9" customFormat="1" ht="11.25" x14ac:dyDescent="0.2">
      <c r="B138" s="134" t="s">
        <v>247</v>
      </c>
      <c r="C138" s="135" t="s">
        <v>248</v>
      </c>
      <c r="D138" s="136" t="s">
        <v>249</v>
      </c>
      <c r="E138" s="74"/>
      <c r="F138" s="74"/>
      <c r="G138" s="74"/>
      <c r="H138" s="69">
        <f>SUM(E138:G138)</f>
        <v>0</v>
      </c>
    </row>
    <row r="139" spans="2:8" s="9" customFormat="1" ht="12" x14ac:dyDescent="0.2">
      <c r="B139" s="52" t="s">
        <v>250</v>
      </c>
      <c r="C139" s="135" t="s">
        <v>251</v>
      </c>
      <c r="D139" s="136"/>
      <c r="E139" s="55">
        <f>E140-E141</f>
        <v>4566741.5999999996</v>
      </c>
      <c r="F139" s="55">
        <f>F140-F141</f>
        <v>295455938.50999999</v>
      </c>
      <c r="G139" s="55">
        <f>G140-G141</f>
        <v>48376.890000000014</v>
      </c>
      <c r="H139" s="56">
        <f>H140-H141</f>
        <v>300071057</v>
      </c>
    </row>
    <row r="140" spans="2:8" s="9" customFormat="1" ht="11.25" x14ac:dyDescent="0.2">
      <c r="B140" s="134" t="s">
        <v>252</v>
      </c>
      <c r="C140" s="135" t="s">
        <v>253</v>
      </c>
      <c r="D140" s="136" t="s">
        <v>254</v>
      </c>
      <c r="E140" s="74">
        <v>8183702</v>
      </c>
      <c r="F140" s="74">
        <v>437964857.27999997</v>
      </c>
      <c r="G140" s="74">
        <v>894420.11</v>
      </c>
      <c r="H140" s="69">
        <f>SUM(E140:G140)</f>
        <v>447042979.38999999</v>
      </c>
    </row>
    <row r="141" spans="2:8" s="9" customFormat="1" ht="12" thickBot="1" x14ac:dyDescent="0.25">
      <c r="B141" s="134" t="s">
        <v>255</v>
      </c>
      <c r="C141" s="143" t="s">
        <v>256</v>
      </c>
      <c r="D141" s="144" t="s">
        <v>257</v>
      </c>
      <c r="E141" s="145">
        <v>3616960.4</v>
      </c>
      <c r="F141" s="145">
        <v>142508918.77000001</v>
      </c>
      <c r="G141" s="145">
        <v>846043.22</v>
      </c>
      <c r="H141" s="79">
        <f>SUM(E141:G141)</f>
        <v>146971922.39000002</v>
      </c>
    </row>
    <row r="142" spans="2:8" s="9" customFormat="1" ht="11.25" x14ac:dyDescent="0.2">
      <c r="B142" s="80"/>
      <c r="C142" s="80"/>
      <c r="D142" s="80"/>
      <c r="E142" s="80"/>
      <c r="F142" s="80"/>
      <c r="G142" s="80"/>
      <c r="H142" s="80" t="s">
        <v>258</v>
      </c>
    </row>
    <row r="143" spans="2:8" s="9" customFormat="1" ht="9.9499999999999993" customHeight="1" x14ac:dyDescent="0.2">
      <c r="B143" s="28"/>
      <c r="C143" s="29" t="s">
        <v>38</v>
      </c>
      <c r="D143" s="30" t="s">
        <v>39</v>
      </c>
      <c r="E143" s="31" t="s">
        <v>40</v>
      </c>
      <c r="F143" s="31" t="s">
        <v>41</v>
      </c>
      <c r="G143" s="32" t="s">
        <v>42</v>
      </c>
      <c r="H143" s="82"/>
    </row>
    <row r="144" spans="2:8" s="9" customFormat="1" ht="12.2" customHeight="1" x14ac:dyDescent="0.2">
      <c r="B144" s="34" t="s">
        <v>44</v>
      </c>
      <c r="C144" s="35" t="s">
        <v>45</v>
      </c>
      <c r="D144" s="36"/>
      <c r="E144" s="37" t="s">
        <v>46</v>
      </c>
      <c r="F144" s="37" t="s">
        <v>47</v>
      </c>
      <c r="G144" s="38" t="s">
        <v>48</v>
      </c>
      <c r="H144" s="83" t="s">
        <v>49</v>
      </c>
    </row>
    <row r="145" spans="2:11" s="9" customFormat="1" ht="11.25" x14ac:dyDescent="0.2">
      <c r="B145" s="40"/>
      <c r="C145" s="35" t="s">
        <v>51</v>
      </c>
      <c r="D145" s="41"/>
      <c r="E145" s="42" t="s">
        <v>52</v>
      </c>
      <c r="F145" s="37" t="s">
        <v>53</v>
      </c>
      <c r="G145" s="38" t="s">
        <v>54</v>
      </c>
      <c r="H145" s="83"/>
    </row>
    <row r="146" spans="2:11" s="9" customFormat="1" ht="12" thickBot="1" x14ac:dyDescent="0.25">
      <c r="B146" s="43">
        <v>1</v>
      </c>
      <c r="C146" s="44">
        <v>2</v>
      </c>
      <c r="D146" s="44">
        <v>3</v>
      </c>
      <c r="E146" s="45">
        <v>4</v>
      </c>
      <c r="F146" s="45">
        <v>5</v>
      </c>
      <c r="G146" s="32" t="s">
        <v>56</v>
      </c>
      <c r="H146" s="82" t="s">
        <v>57</v>
      </c>
    </row>
    <row r="147" spans="2:11" s="9" customFormat="1" ht="11.25" x14ac:dyDescent="0.2">
      <c r="B147" s="146" t="s">
        <v>259</v>
      </c>
      <c r="C147" s="48" t="s">
        <v>216</v>
      </c>
      <c r="D147" s="49"/>
      <c r="E147" s="147">
        <f>E148+E151+E154+E157+E158</f>
        <v>3458153.5700000003</v>
      </c>
      <c r="F147" s="147">
        <f>F148+F151+F154+F157+F158</f>
        <v>309305286.61999995</v>
      </c>
      <c r="G147" s="147">
        <f>G148+G151+G154+G157+G158</f>
        <v>395457.62999999989</v>
      </c>
      <c r="H147" s="148">
        <f>H148+H151+H154+H157+H158</f>
        <v>313158897.81999993</v>
      </c>
    </row>
    <row r="148" spans="2:11" s="9" customFormat="1" ht="24" x14ac:dyDescent="0.2">
      <c r="B148" s="52" t="s">
        <v>260</v>
      </c>
      <c r="C148" s="53" t="s">
        <v>223</v>
      </c>
      <c r="D148" s="54"/>
      <c r="E148" s="98">
        <f>E149-E150</f>
        <v>0</v>
      </c>
      <c r="F148" s="98">
        <f>F149-F150</f>
        <v>0</v>
      </c>
      <c r="G148" s="98">
        <f>G149-G150</f>
        <v>0</v>
      </c>
      <c r="H148" s="99">
        <f>H149-H150</f>
        <v>0</v>
      </c>
    </row>
    <row r="149" spans="2:11" s="9" customFormat="1" ht="22.5" x14ac:dyDescent="0.2">
      <c r="B149" s="122" t="s">
        <v>261</v>
      </c>
      <c r="C149" s="53" t="s">
        <v>262</v>
      </c>
      <c r="D149" s="54" t="s">
        <v>263</v>
      </c>
      <c r="E149" s="106"/>
      <c r="F149" s="106"/>
      <c r="G149" s="106"/>
      <c r="H149" s="97">
        <f>SUM(E149:G149)</f>
        <v>0</v>
      </c>
    </row>
    <row r="150" spans="2:11" s="9" customFormat="1" ht="22.5" x14ac:dyDescent="0.2">
      <c r="B150" s="122" t="s">
        <v>264</v>
      </c>
      <c r="C150" s="53" t="s">
        <v>265</v>
      </c>
      <c r="D150" s="54" t="s">
        <v>266</v>
      </c>
      <c r="E150" s="106"/>
      <c r="F150" s="106"/>
      <c r="G150" s="106"/>
      <c r="H150" s="97">
        <f>SUM(E150:G150)</f>
        <v>0</v>
      </c>
    </row>
    <row r="151" spans="2:11" s="9" customFormat="1" ht="24" x14ac:dyDescent="0.2">
      <c r="B151" s="52" t="s">
        <v>267</v>
      </c>
      <c r="C151" s="53" t="s">
        <v>230</v>
      </c>
      <c r="D151" s="54"/>
      <c r="E151" s="98">
        <f>E152-E153</f>
        <v>0</v>
      </c>
      <c r="F151" s="98">
        <f>F152-F153</f>
        <v>0</v>
      </c>
      <c r="G151" s="98">
        <f>G152-G153</f>
        <v>0</v>
      </c>
      <c r="H151" s="99">
        <f>H152-H153</f>
        <v>0</v>
      </c>
    </row>
    <row r="152" spans="2:11" s="9" customFormat="1" ht="22.5" customHeight="1" x14ac:dyDescent="0.2">
      <c r="B152" s="122" t="s">
        <v>268</v>
      </c>
      <c r="C152" s="53" t="s">
        <v>269</v>
      </c>
      <c r="D152" s="54" t="s">
        <v>270</v>
      </c>
      <c r="E152" s="106"/>
      <c r="F152" s="106"/>
      <c r="G152" s="106"/>
      <c r="H152" s="97">
        <f>SUM(E152:G152)</f>
        <v>0</v>
      </c>
      <c r="I152" s="149"/>
      <c r="J152" s="149"/>
      <c r="K152" s="149"/>
    </row>
    <row r="153" spans="2:11" s="9" customFormat="1" ht="11.25" customHeight="1" x14ac:dyDescent="0.2">
      <c r="B153" s="122" t="s">
        <v>271</v>
      </c>
      <c r="C153" s="53" t="s">
        <v>272</v>
      </c>
      <c r="D153" s="54" t="s">
        <v>273</v>
      </c>
      <c r="E153" s="106"/>
      <c r="F153" s="106"/>
      <c r="G153" s="106"/>
      <c r="H153" s="97">
        <f>SUM(E153:G153)</f>
        <v>0</v>
      </c>
      <c r="I153" s="149"/>
      <c r="J153" s="149"/>
      <c r="K153" s="149"/>
    </row>
    <row r="154" spans="2:11" s="9" customFormat="1" ht="12" x14ac:dyDescent="0.2">
      <c r="B154" s="52" t="s">
        <v>274</v>
      </c>
      <c r="C154" s="53" t="s">
        <v>238</v>
      </c>
      <c r="D154" s="54"/>
      <c r="E154" s="98">
        <f>E155-E156</f>
        <v>-1164048.3899999997</v>
      </c>
      <c r="F154" s="98">
        <f>F155-F156</f>
        <v>1164048.3899999857</v>
      </c>
      <c r="G154" s="98">
        <f>G155-G156</f>
        <v>395457.62999999989</v>
      </c>
      <c r="H154" s="99">
        <f>H155-H156</f>
        <v>395457.62999996543</v>
      </c>
      <c r="I154" s="150"/>
      <c r="J154" s="149"/>
      <c r="K154" s="149"/>
    </row>
    <row r="155" spans="2:11" s="151" customFormat="1" ht="11.25" x14ac:dyDescent="0.2">
      <c r="B155" s="122" t="s">
        <v>275</v>
      </c>
      <c r="C155" s="53" t="s">
        <v>276</v>
      </c>
      <c r="D155" s="54" t="s">
        <v>277</v>
      </c>
      <c r="E155" s="106">
        <v>3602895.16</v>
      </c>
      <c r="F155" s="106">
        <v>149886532.69</v>
      </c>
      <c r="G155" s="106">
        <v>1514465.63</v>
      </c>
      <c r="H155" s="97">
        <f>SUM(E155:G155)</f>
        <v>155003893.47999999</v>
      </c>
    </row>
    <row r="156" spans="2:11" s="151" customFormat="1" ht="11.25" x14ac:dyDescent="0.2">
      <c r="B156" s="122" t="s">
        <v>278</v>
      </c>
      <c r="C156" s="53" t="s">
        <v>279</v>
      </c>
      <c r="D156" s="54" t="s">
        <v>280</v>
      </c>
      <c r="E156" s="106">
        <v>4766943.55</v>
      </c>
      <c r="F156" s="106">
        <v>148722484.30000001</v>
      </c>
      <c r="G156" s="106">
        <v>1119008</v>
      </c>
      <c r="H156" s="97">
        <f>SUM(E156:G156)</f>
        <v>154608435.85000002</v>
      </c>
    </row>
    <row r="157" spans="2:11" s="151" customFormat="1" ht="12" x14ac:dyDescent="0.2">
      <c r="B157" s="123" t="s">
        <v>281</v>
      </c>
      <c r="C157" s="53" t="s">
        <v>246</v>
      </c>
      <c r="D157" s="54" t="s">
        <v>205</v>
      </c>
      <c r="E157" s="106">
        <v>4622201.96</v>
      </c>
      <c r="F157" s="106">
        <v>298975746.08999997</v>
      </c>
      <c r="G157" s="106">
        <v>0</v>
      </c>
      <c r="H157" s="97">
        <f>SUM(E157:G157)</f>
        <v>303597948.04999995</v>
      </c>
    </row>
    <row r="158" spans="2:11" s="151" customFormat="1" ht="12.75" thickBot="1" x14ac:dyDescent="0.25">
      <c r="B158" s="123" t="s">
        <v>282</v>
      </c>
      <c r="C158" s="124" t="s">
        <v>254</v>
      </c>
      <c r="D158" s="152" t="s">
        <v>205</v>
      </c>
      <c r="E158" s="153">
        <v>0</v>
      </c>
      <c r="F158" s="153">
        <v>9165492.1400000006</v>
      </c>
      <c r="G158" s="153">
        <v>0</v>
      </c>
      <c r="H158" s="110">
        <f>SUM(E158:G158)</f>
        <v>9165492.1400000006</v>
      </c>
      <c r="I158" s="154"/>
      <c r="J158" s="154"/>
      <c r="K158" s="154"/>
    </row>
    <row r="159" spans="2:11" s="151" customFormat="1" ht="11.25" x14ac:dyDescent="0.2">
      <c r="B159" s="155"/>
      <c r="C159" s="156"/>
      <c r="D159" s="157"/>
      <c r="E159" s="158"/>
      <c r="F159" s="158"/>
      <c r="G159" s="158"/>
      <c r="H159" s="159"/>
      <c r="I159" s="154"/>
      <c r="K159" s="154"/>
    </row>
    <row r="160" spans="2:11" s="151" customFormat="1" ht="19.5" customHeight="1" x14ac:dyDescent="0.2">
      <c r="B160" s="160" t="s">
        <v>283</v>
      </c>
      <c r="C160" s="161"/>
      <c r="D160" s="161"/>
      <c r="E160" s="161"/>
      <c r="F160" s="162" t="s">
        <v>284</v>
      </c>
      <c r="G160" s="163"/>
      <c r="H160" s="164"/>
      <c r="J160" s="154"/>
      <c r="K160" s="154"/>
    </row>
    <row r="161" spans="2:11" s="151" customFormat="1" ht="10.5" customHeight="1" x14ac:dyDescent="0.2">
      <c r="B161" s="165" t="s">
        <v>285</v>
      </c>
      <c r="C161" s="166" t="s">
        <v>286</v>
      </c>
      <c r="D161" s="166"/>
      <c r="E161" s="166"/>
      <c r="G161" s="165" t="s">
        <v>287</v>
      </c>
      <c r="H161" s="167" t="s">
        <v>286</v>
      </c>
      <c r="J161" s="154"/>
      <c r="K161" s="154"/>
    </row>
    <row r="162" spans="2:11" s="151" customFormat="1" ht="30" customHeight="1" x14ac:dyDescent="0.2">
      <c r="B162" s="168"/>
      <c r="C162" s="168"/>
      <c r="D162" s="168"/>
      <c r="G162" s="168"/>
    </row>
    <row r="163" spans="2:11" s="151" customFormat="1" ht="10.5" customHeight="1" x14ac:dyDescent="0.2">
      <c r="B163" s="169" t="s">
        <v>288</v>
      </c>
      <c r="C163" s="170"/>
      <c r="D163" s="170"/>
      <c r="E163" s="170"/>
      <c r="F163" s="170"/>
      <c r="G163" s="170"/>
      <c r="H163" s="170"/>
    </row>
    <row r="164" spans="2:11" s="151" customFormat="1" ht="9.75" customHeight="1" x14ac:dyDescent="0.2">
      <c r="B164" s="154"/>
      <c r="C164" s="166" t="s">
        <v>289</v>
      </c>
      <c r="D164" s="166"/>
      <c r="E164" s="166"/>
      <c r="F164" s="166"/>
      <c r="G164" s="166"/>
      <c r="H164" s="166"/>
    </row>
    <row r="165" spans="2:11" s="151" customFormat="1" ht="18.75" customHeight="1" x14ac:dyDescent="0.2">
      <c r="B165" s="171" t="s">
        <v>290</v>
      </c>
      <c r="C165" s="161"/>
      <c r="D165" s="161"/>
      <c r="E165" s="161"/>
      <c r="F165" s="172"/>
      <c r="G165" s="161"/>
      <c r="H165" s="161"/>
      <c r="I165" s="173"/>
      <c r="J165" s="173"/>
    </row>
    <row r="166" spans="2:11" s="174" customFormat="1" x14ac:dyDescent="0.2">
      <c r="B166" s="171" t="s">
        <v>291</v>
      </c>
      <c r="C166" s="166" t="s">
        <v>292</v>
      </c>
      <c r="D166" s="166"/>
      <c r="E166" s="166"/>
      <c r="F166" s="175" t="s">
        <v>287</v>
      </c>
      <c r="G166" s="166" t="s">
        <v>286</v>
      </c>
      <c r="H166" s="166"/>
    </row>
    <row r="167" spans="2:11" s="3" customFormat="1" x14ac:dyDescent="0.2">
      <c r="B167" s="160" t="s">
        <v>293</v>
      </c>
      <c r="C167" s="161"/>
      <c r="D167" s="161"/>
      <c r="E167" s="161"/>
      <c r="F167" s="161"/>
      <c r="G167" s="161"/>
      <c r="H167" s="164"/>
    </row>
    <row r="168" spans="2:11" s="3" customFormat="1" x14ac:dyDescent="0.2">
      <c r="B168" s="165" t="s">
        <v>285</v>
      </c>
      <c r="C168" s="166" t="s">
        <v>292</v>
      </c>
      <c r="D168" s="166"/>
      <c r="E168" s="166"/>
      <c r="F168" s="166" t="s">
        <v>286</v>
      </c>
      <c r="G168" s="166"/>
      <c r="H168" s="165" t="s">
        <v>294</v>
      </c>
    </row>
    <row r="169" spans="2:11" s="3" customFormat="1" x14ac:dyDescent="0.2">
      <c r="B169" s="168"/>
      <c r="C169" s="168"/>
      <c r="D169" s="168"/>
      <c r="E169" s="151"/>
      <c r="F169" s="151"/>
      <c r="G169" s="168"/>
      <c r="H169" s="168"/>
    </row>
    <row r="170" spans="2:11" s="3" customFormat="1" ht="14.25" customHeight="1" x14ac:dyDescent="0.2">
      <c r="B170" s="176" t="s">
        <v>295</v>
      </c>
      <c r="C170" s="168"/>
      <c r="D170" s="168"/>
      <c r="E170" s="160"/>
      <c r="F170" s="177"/>
      <c r="G170" s="177"/>
      <c r="H170" s="177"/>
    </row>
    <row r="171" spans="2:11" s="3" customFormat="1" ht="14.25" customHeight="1" x14ac:dyDescent="0.2">
      <c r="B171" s="176"/>
      <c r="C171" s="168"/>
      <c r="D171" s="168"/>
      <c r="E171" s="160"/>
      <c r="F171" s="177"/>
      <c r="G171" s="177"/>
      <c r="H171" s="177"/>
    </row>
    <row r="172" spans="2:11" s="3" customFormat="1" ht="13.5" hidden="1" customHeight="1" thickBot="1" x14ac:dyDescent="0.25">
      <c r="B172" s="178"/>
      <c r="C172" s="178"/>
      <c r="D172" s="178"/>
      <c r="E172" s="178"/>
      <c r="F172" s="178"/>
      <c r="G172" s="174"/>
      <c r="H172" s="174"/>
    </row>
    <row r="173" spans="2:11" s="3" customFormat="1" ht="48.75" hidden="1" customHeight="1" thickTop="1" thickBot="1" x14ac:dyDescent="0.25">
      <c r="B173" s="1"/>
      <c r="C173" s="179"/>
      <c r="D173" s="180"/>
      <c r="E173" s="180"/>
      <c r="F173" s="181" t="s">
        <v>296</v>
      </c>
      <c r="G173" s="181"/>
      <c r="H173" s="182"/>
    </row>
    <row r="174" spans="2:11" s="3" customFormat="1" ht="13.5" hidden="1" customHeight="1" thickTop="1" thickBot="1" x14ac:dyDescent="0.25">
      <c r="B174" s="1"/>
      <c r="C174" s="1"/>
      <c r="D174" s="1"/>
      <c r="E174" s="1"/>
      <c r="F174" s="1"/>
      <c r="G174" s="2"/>
      <c r="H174" s="2"/>
    </row>
    <row r="175" spans="2:11" s="3" customFormat="1" ht="15.75" hidden="1" thickTop="1" x14ac:dyDescent="0.2">
      <c r="B175" s="1"/>
      <c r="C175" s="183" t="s">
        <v>297</v>
      </c>
      <c r="D175" s="184"/>
      <c r="E175" s="184"/>
      <c r="F175" s="185"/>
      <c r="G175" s="185"/>
      <c r="H175" s="186"/>
    </row>
    <row r="176" spans="2:11" s="3" customFormat="1" hidden="1" x14ac:dyDescent="0.2">
      <c r="B176" s="1"/>
      <c r="C176" s="187" t="s">
        <v>298</v>
      </c>
      <c r="D176" s="188"/>
      <c r="E176" s="188"/>
      <c r="F176" s="189"/>
      <c r="G176" s="189"/>
      <c r="H176" s="190"/>
    </row>
    <row r="177" spans="1:11" s="3" customFormat="1" hidden="1" x14ac:dyDescent="0.2">
      <c r="B177" s="1"/>
      <c r="C177" s="187" t="s">
        <v>299</v>
      </c>
      <c r="D177" s="188"/>
      <c r="E177" s="188"/>
      <c r="F177" s="191"/>
      <c r="G177" s="191"/>
      <c r="H177" s="192"/>
    </row>
    <row r="178" spans="1:11" s="3" customFormat="1" hidden="1" x14ac:dyDescent="0.2">
      <c r="B178" s="1"/>
      <c r="C178" s="187" t="s">
        <v>300</v>
      </c>
      <c r="D178" s="188"/>
      <c r="E178" s="188"/>
      <c r="F178" s="191"/>
      <c r="G178" s="191"/>
      <c r="H178" s="192"/>
    </row>
    <row r="179" spans="1:11" s="3" customFormat="1" hidden="1" x14ac:dyDescent="0.2">
      <c r="B179" s="1"/>
      <c r="C179" s="187" t="s">
        <v>301</v>
      </c>
      <c r="D179" s="188"/>
      <c r="E179" s="188"/>
      <c r="F179" s="191"/>
      <c r="G179" s="191"/>
      <c r="H179" s="192"/>
    </row>
    <row r="180" spans="1:11" s="3" customFormat="1" hidden="1" x14ac:dyDescent="0.2">
      <c r="B180" s="1"/>
      <c r="C180" s="187" t="s">
        <v>302</v>
      </c>
      <c r="D180" s="188"/>
      <c r="E180" s="188"/>
      <c r="F180" s="189"/>
      <c r="G180" s="189"/>
      <c r="H180" s="190"/>
    </row>
    <row r="181" spans="1:11" s="3" customFormat="1" hidden="1" x14ac:dyDescent="0.2">
      <c r="B181" s="1"/>
      <c r="C181" s="187" t="s">
        <v>303</v>
      </c>
      <c r="D181" s="188"/>
      <c r="E181" s="188"/>
      <c r="F181" s="189"/>
      <c r="G181" s="189"/>
      <c r="H181" s="190"/>
    </row>
    <row r="182" spans="1:11" s="3" customFormat="1" hidden="1" x14ac:dyDescent="0.2">
      <c r="B182" s="1"/>
      <c r="C182" s="187" t="s">
        <v>304</v>
      </c>
      <c r="D182" s="188"/>
      <c r="E182" s="188"/>
      <c r="F182" s="191"/>
      <c r="G182" s="191"/>
      <c r="H182" s="192"/>
    </row>
    <row r="183" spans="1:11" s="3" customFormat="1" ht="15.75" hidden="1" thickBot="1" x14ac:dyDescent="0.25">
      <c r="B183" s="1"/>
      <c r="C183" s="193" t="s">
        <v>305</v>
      </c>
      <c r="D183" s="194"/>
      <c r="E183" s="194"/>
      <c r="F183" s="195"/>
      <c r="G183" s="195"/>
      <c r="H183" s="196"/>
    </row>
    <row r="184" spans="1:11" s="3" customFormat="1" ht="4.5" hidden="1" customHeight="1" thickTop="1" x14ac:dyDescent="0.2">
      <c r="B184" s="1"/>
      <c r="C184" s="197"/>
      <c r="D184" s="197"/>
      <c r="E184" s="197"/>
      <c r="F184" s="198"/>
      <c r="G184" s="198"/>
      <c r="H184" s="198"/>
    </row>
    <row r="185" spans="1:11" s="3" customFormat="1" hidden="1" x14ac:dyDescent="0.2">
      <c r="B185" s="1"/>
      <c r="C185" s="1"/>
      <c r="D185" s="1"/>
      <c r="E185" s="1"/>
      <c r="F185" s="1"/>
      <c r="G185" s="2"/>
      <c r="H185" s="2"/>
    </row>
    <row r="186" spans="1:11" ht="15.75" x14ac:dyDescent="0.25">
      <c r="A186" s="3"/>
      <c r="B186" s="1"/>
      <c r="C186" s="1"/>
      <c r="D186" s="1"/>
      <c r="E186" s="1"/>
      <c r="F186" s="1"/>
      <c r="G186" s="2"/>
      <c r="H186" s="2"/>
      <c r="I186" s="3"/>
      <c r="J186" s="3"/>
      <c r="K186" s="3"/>
    </row>
  </sheetData>
  <mergeCells count="45">
    <mergeCell ref="C184:E184"/>
    <mergeCell ref="F184:H184"/>
    <mergeCell ref="C181:E181"/>
    <mergeCell ref="F181:H181"/>
    <mergeCell ref="C182:E182"/>
    <mergeCell ref="F182:H182"/>
    <mergeCell ref="C183:E183"/>
    <mergeCell ref="F183:H183"/>
    <mergeCell ref="C178:E178"/>
    <mergeCell ref="F178:H178"/>
    <mergeCell ref="C179:E179"/>
    <mergeCell ref="F179:H179"/>
    <mergeCell ref="C180:E180"/>
    <mergeCell ref="F180:H180"/>
    <mergeCell ref="C175:E175"/>
    <mergeCell ref="F175:H175"/>
    <mergeCell ref="C176:E176"/>
    <mergeCell ref="F176:H176"/>
    <mergeCell ref="C177:E177"/>
    <mergeCell ref="F177:H177"/>
    <mergeCell ref="C167:E167"/>
    <mergeCell ref="F167:G167"/>
    <mergeCell ref="C168:E168"/>
    <mergeCell ref="F168:G168"/>
    <mergeCell ref="C173:E173"/>
    <mergeCell ref="F173:H173"/>
    <mergeCell ref="C161:E161"/>
    <mergeCell ref="C163:H163"/>
    <mergeCell ref="C164:H164"/>
    <mergeCell ref="C165:E165"/>
    <mergeCell ref="G165:H165"/>
    <mergeCell ref="C166:E166"/>
    <mergeCell ref="G166:H166"/>
    <mergeCell ref="D13:D15"/>
    <mergeCell ref="D38:D40"/>
    <mergeCell ref="D83:D85"/>
    <mergeCell ref="D115:D117"/>
    <mergeCell ref="D143:D145"/>
    <mergeCell ref="C160:E160"/>
    <mergeCell ref="B2:G2"/>
    <mergeCell ref="D4:E4"/>
    <mergeCell ref="C5:F5"/>
    <mergeCell ref="C6:F6"/>
    <mergeCell ref="C7:F7"/>
    <mergeCell ref="C8:F9"/>
  </mergeCells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6" max="16383" man="1"/>
    <brk id="81" max="16383" man="1"/>
    <brk id="113" max="16383" man="1"/>
    <brk id="141" max="16383" man="1"/>
    <brk id="17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606</vt:i4>
      </vt:variant>
    </vt:vector>
  </HeadingPairs>
  <TitlesOfParts>
    <vt:vector size="607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'0503721'!ID_9481251784</vt:lpstr>
      <vt:lpstr>'0503721'!ID_9481251785</vt:lpstr>
      <vt:lpstr>'0503721'!ID_9481251788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'0503721'!ID_9481251807</vt:lpstr>
      <vt:lpstr>'0503721'!ID_9481251808</vt:lpstr>
      <vt:lpstr>'0503721'!ID_9481251809</vt:lpstr>
      <vt:lpstr>'0503721'!ID_9481251810</vt:lpstr>
      <vt:lpstr>'0503721'!ID_9481251812</vt:lpstr>
      <vt:lpstr>'0503721'!ID_9481251813</vt:lpstr>
      <vt:lpstr>'0503721'!ID_9481251816</vt:lpstr>
      <vt:lpstr>'0503721'!ID_9481251817</vt:lpstr>
      <vt:lpstr>'0503721'!ID_9481251819</vt:lpstr>
      <vt:lpstr>'0503721'!T_26034244023</vt:lpstr>
      <vt:lpstr>'0503721'!T_26034244033</vt:lpstr>
      <vt:lpstr>'0503721'!T_26034244043</vt:lpstr>
      <vt:lpstr>'0503721'!T_26034244053</vt:lpstr>
      <vt:lpstr>'0503721'!T_26034244063</vt:lpstr>
      <vt:lpstr>'0503721'!T_26034244073</vt:lpstr>
      <vt:lpstr>'0503721'!T_26034244083</vt:lpstr>
      <vt:lpstr>'0503721'!T_26034244093</vt:lpstr>
      <vt:lpstr>'0503721'!T_26034244103</vt:lpstr>
      <vt:lpstr>'0503721'!T_26034244113</vt:lpstr>
      <vt:lpstr>'0503721'!T_26034244123</vt:lpstr>
      <vt:lpstr>'0503721'!T_26034244133</vt:lpstr>
      <vt:lpstr>'0503721'!T_26034244143</vt:lpstr>
      <vt:lpstr>'0503721'!T_26034244153</vt:lpstr>
      <vt:lpstr>'0503721'!T_26034244163</vt:lpstr>
      <vt:lpstr>'0503721'!T_26034244173</vt:lpstr>
      <vt:lpstr>'0503721'!T_26034244183</vt:lpstr>
      <vt:lpstr>'0503721'!T_26034244193</vt:lpstr>
      <vt:lpstr>'0503721'!T_26034244203</vt:lpstr>
      <vt:lpstr>'0503721'!T_26034244213</vt:lpstr>
      <vt:lpstr>'0503721'!TR_26034244023</vt:lpstr>
      <vt:lpstr>'0503721'!TR_26034244033</vt:lpstr>
      <vt:lpstr>'0503721'!TR_26034244043_2136769504</vt:lpstr>
      <vt:lpstr>'0503721'!TR_26034244053</vt:lpstr>
      <vt:lpstr>'0503721'!TR_26034244063_2136769505</vt:lpstr>
      <vt:lpstr>'0503721'!TR_26034244063_2136769506</vt:lpstr>
      <vt:lpstr>'0503721'!TR_26034244073_2136769507</vt:lpstr>
      <vt:lpstr>'0503721'!TR_26034244083_2136769508</vt:lpstr>
      <vt:lpstr>'0503721'!TR_26034244093</vt:lpstr>
      <vt:lpstr>'0503721'!TR_26034244103_2136769509</vt:lpstr>
      <vt:lpstr>'0503721'!TR_26034244103_2136769510</vt:lpstr>
      <vt:lpstr>'0503721'!TR_26034244103_2136769511</vt:lpstr>
      <vt:lpstr>'0503721'!TR_26034244103_2136769512</vt:lpstr>
      <vt:lpstr>'0503721'!TR_26034244113_2136769513</vt:lpstr>
      <vt:lpstr>'0503721'!TR_26034244113_2136769514</vt:lpstr>
      <vt:lpstr>'0503721'!TR_26034244123_2136769515</vt:lpstr>
      <vt:lpstr>'0503721'!TR_26034244123_2136769516</vt:lpstr>
      <vt:lpstr>'0503721'!TR_26034244123_2136769517</vt:lpstr>
      <vt:lpstr>'0503721'!TR_26034244123_2136769518</vt:lpstr>
      <vt:lpstr>'0503721'!TR_26034244123_2136769519</vt:lpstr>
      <vt:lpstr>'0503721'!TR_26034244133</vt:lpstr>
      <vt:lpstr>'0503721'!TR_26034244143</vt:lpstr>
      <vt:lpstr>'0503721'!TR_26034244153</vt:lpstr>
      <vt:lpstr>'0503721'!TR_26034244163_2136769520</vt:lpstr>
      <vt:lpstr>'0503721'!TR_26034244173_2136769521</vt:lpstr>
      <vt:lpstr>'0503721'!TR_26034244173_2136769522</vt:lpstr>
      <vt:lpstr>'0503721'!TR_26034244183_2136769523</vt:lpstr>
      <vt:lpstr>'0503721'!TR_26034244193_2136769524</vt:lpstr>
      <vt:lpstr>'0503721'!TR_26034244203</vt:lpstr>
      <vt:lpstr>'0503721'!TR_26034244213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2023-03-17T13:50:25Z</dcterms:created>
  <dcterms:modified xsi:type="dcterms:W3CDTF">2023-03-17T13:50:29Z</dcterms:modified>
</cp:coreProperties>
</file>